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E36B5915-02DE-4050-8220-BA9DC84185C6}" xr6:coauthVersionLast="47" xr6:coauthVersionMax="47" xr10:uidLastSave="{00000000-0000-0000-0000-000000000000}"/>
  <bookViews>
    <workbookView xWindow="-110" yWindow="-110" windowWidth="19420" windowHeight="11500" firstSheet="1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6" l="1"/>
  <c r="F70" i="6"/>
  <c r="E70" i="6"/>
  <c r="D70" i="6"/>
  <c r="C70" i="6"/>
  <c r="B70" i="6"/>
  <c r="D33" i="5"/>
  <c r="C33" i="5"/>
  <c r="B33" i="5"/>
  <c r="H20" i="3"/>
  <c r="G20" i="3"/>
  <c r="F20" i="3"/>
  <c r="E20" i="3"/>
  <c r="D20" i="3"/>
  <c r="C20" i="3"/>
  <c r="B20" i="3"/>
  <c r="G9" i="8"/>
  <c r="G31" i="8"/>
  <c r="F31" i="8"/>
  <c r="E31" i="8"/>
  <c r="D31" i="8"/>
  <c r="C31" i="8"/>
  <c r="B31" i="8"/>
  <c r="G19" i="8"/>
  <c r="F19" i="8"/>
  <c r="E19" i="8"/>
  <c r="D19" i="8"/>
  <c r="C19" i="8"/>
  <c r="B19" i="8"/>
  <c r="F9" i="8"/>
  <c r="E9" i="8"/>
  <c r="D9" i="8"/>
  <c r="C9" i="8"/>
  <c r="B9" i="8"/>
  <c r="G29" i="19"/>
  <c r="F29" i="19"/>
  <c r="E29" i="19"/>
  <c r="D29" i="19"/>
  <c r="C29" i="19"/>
  <c r="B29" i="19"/>
  <c r="G77" i="9"/>
  <c r="F77" i="9"/>
  <c r="E77" i="9"/>
  <c r="D77" i="9"/>
  <c r="C77" i="9"/>
  <c r="B77" i="9"/>
  <c r="D55" i="5"/>
  <c r="C55" i="5"/>
  <c r="D53" i="5"/>
  <c r="C53" i="5"/>
  <c r="D49" i="5"/>
  <c r="C49" i="5"/>
  <c r="D48" i="5"/>
  <c r="D57" i="5" s="1"/>
  <c r="D59" i="5" s="1"/>
  <c r="C48" i="5"/>
  <c r="C57" i="5" s="1"/>
  <c r="C59" i="5" s="1"/>
  <c r="B55" i="5"/>
  <c r="B53" i="5"/>
  <c r="B49" i="5"/>
  <c r="B48" i="5"/>
  <c r="B57" i="5" s="1"/>
  <c r="B59" i="5" s="1"/>
  <c r="D25" i="5"/>
  <c r="C25" i="5"/>
  <c r="B25" i="5"/>
  <c r="D23" i="5"/>
  <c r="C23" i="5"/>
  <c r="B23" i="5"/>
  <c r="D21" i="5"/>
  <c r="C21" i="5"/>
  <c r="B21" i="5"/>
  <c r="D13" i="5"/>
  <c r="C13" i="5"/>
  <c r="B13" i="5"/>
  <c r="D8" i="5"/>
  <c r="C8" i="5"/>
  <c r="B8" i="5"/>
  <c r="F81" i="2"/>
  <c r="E81" i="2"/>
  <c r="F79" i="2"/>
  <c r="E79" i="2"/>
  <c r="F68" i="2"/>
  <c r="E68" i="2"/>
  <c r="F63" i="2"/>
  <c r="E63" i="2"/>
  <c r="F59" i="2"/>
  <c r="F57" i="2"/>
  <c r="E57" i="2"/>
  <c r="E59" i="2" s="1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E9" i="2"/>
  <c r="E47" i="2" s="1"/>
  <c r="C60" i="2"/>
  <c r="C62" i="2" s="1"/>
  <c r="B60" i="2"/>
  <c r="B62" i="2" s="1"/>
  <c r="C47" i="2" l="1"/>
  <c r="B47" i="2"/>
  <c r="C41" i="2"/>
  <c r="B41" i="2"/>
  <c r="C38" i="2"/>
  <c r="B38" i="2"/>
  <c r="C31" i="2"/>
  <c r="B31" i="2"/>
  <c r="C25" i="2"/>
  <c r="B25" i="2"/>
  <c r="C17" i="2"/>
  <c r="B17" i="2"/>
  <c r="C9" i="2"/>
  <c r="B9" i="2"/>
  <c r="D6" i="19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<sst xmlns="http://schemas.openxmlformats.org/spreadsheetml/2006/main" count="830" uniqueCount="555">
  <si>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</si>
  <si>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</si>
  <si>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</si>
  <si>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</si>
  <si>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</si>
  <si>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</si>
  <si>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</si>
  <si>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</si>
  <si>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</si>
  <si>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</si>
  <si>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</si>
  <si>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</si>
  <si>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</si>
  <si>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</si>
  <si>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</si>
  <si>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</si>
  <si>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</si>
  <si>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</si>
  <si>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</si>
  <si>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</si>
  <si>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</si>
  <si>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</si>
  <si>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</si>
  <si>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</si>
  <si>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</si>
  <si>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</si>
  <si>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</si>
  <si>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</si>
  <si>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</si>
  <si>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</si>
  <si>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</si>
  <si>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</si>
  <si>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</si>
  <si>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</si>
  <si>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</si>
  <si>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</si>
  <si>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</si>
  <si>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</si>
  <si>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</si>
  <si>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</si>
  <si>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</si>
  <si>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</si>
  <si>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</si>
  <si>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</si>
  <si>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</si>
  <si>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</si>
  <si>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</si>
  <si>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</si>
  <si>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</si>
  <si>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</si>
  <si>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</si>
  <si>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</si>
  <si>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</si>
  <si>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</si>
  <si>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</si>
  <si>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</si>
  <si>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</si>
  <si>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</si>
  <si>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</si>
  <si>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</si>
  <si>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</si>
  <si>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</si>
  <si>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</si>
  <si>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</si>
  <si>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</si>
  <si>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</si>
  <si>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</si>
  <si>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</si>
  <si>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</si>
  <si>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</si>
  <si>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</si>
  <si>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</si>
  <si>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</si>
  <si>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</si>
  <si>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</si>
  <si>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</si>
  <si>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</si>
  <si>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</si>
  <si>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</si>
  <si>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</si>
  <si>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</si>
  <si>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</si>
  <si>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</si>
  <si>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</si>
  <si>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</si>
  <si>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</si>
  <si>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</si>
  <si>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</si>
  <si>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</si>
  <si>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</si>
  <si>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</si>
  <si>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</si>
  <si>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</si>
  <si>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</si>
  <si>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</si>
  <si>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</si>
  <si>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</si>
  <si>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</si>
  <si>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</si>
  <si>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</si>
  <si>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</si>
  <si>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</si>
  <si>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</si>
  <si>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</si>
  <si>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</si>
  <si>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</si>
  <si>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</si>
  <si>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</si>
  <si>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</si>
  <si>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</si>
  <si>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</si>
  <si>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</si>
  <si>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</si>
  <si>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</si>
  <si>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</si>
  <si>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</si>
  <si>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</si>
  <si>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</si>
  <si>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</si>
  <si>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</si>
  <si>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</si>
  <si>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</si>
  <si>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</si>
  <si>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</si>
  <si>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</si>
  <si>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</si>
  <si>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</si>
  <si>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</si>
  <si>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</si>
  <si>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</si>
  <si>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</si>
  <si>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</si>
  <si>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</si>
  <si>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</si>
  <si>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</si>
  <si>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</si>
  <si>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</si>
  <si>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</si>
  <si>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</si>
  <si>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</si>
  <si>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</si>
  <si>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</si>
  <si>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</si>
  <si>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</si>
  <si>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</si>
  <si>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</si>
  <si>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</si>
  <si>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</si>
  <si>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</si>
  <si>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</si>
  <si>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</si>
  <si>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</si>
  <si>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</si>
  <si>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</si>
  <si>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</si>
  <si>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</si>
  <si>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</si>
  <si>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</si>
  <si>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</si>
  <si>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</si>
  <si>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</si>
  <si>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</si>
  <si>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</si>
  <si>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</si>
  <si>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</si>
  <si>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</si>
  <si>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</si>
  <si>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</si>
  <si>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</si>
  <si>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</si>
  <si>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</si>
  <si>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</si>
  <si>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</si>
  <si>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</si>
  <si>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</si>
  <si>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</si>
  <si>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</si>
  <si>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</si>
  <si>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</si>
  <si>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</si>
  <si>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</si>
  <si>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</si>
  <si>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</si>
  <si>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</si>
  <si>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</si>
  <si>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</si>
  <si>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</si>
  <si>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</si>
  <si>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</si>
  <si>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</si>
  <si>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</si>
  <si>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</si>
  <si>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</si>
  <si>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</si>
  <si>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</si>
  <si>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</si>
  <si>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</si>
  <si>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</si>
  <si>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</si>
  <si>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</si>
  <si>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</si>
  <si>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</si>
  <si>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</si>
  <si>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</si>
  <si>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</si>
  <si>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</si>
  <si>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</si>
  <si>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</si>
  <si>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</si>
  <si>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</si>
  <si>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</si>
  <si>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</si>
  <si>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</si>
  <si>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</si>
  <si>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</si>
  <si>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</si>
  <si>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</si>
  <si>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</si>
  <si>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</si>
  <si>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</si>
  <si>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</si>
  <si>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</si>
  <si>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</si>
  <si>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</si>
  <si>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</si>
  <si>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</si>
  <si>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</si>
  <si>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</si>
  <si>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</si>
  <si>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</si>
  <si>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</si>
  <si>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</si>
  <si>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</si>
  <si>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</si>
  <si>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</si>
  <si>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</si>
  <si>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</si>
  <si>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</si>
  <si>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</si>
  <si>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</si>
  <si>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</si>
  <si>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</si>
  <si>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</si>
  <si>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</si>
  <si>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</si>
  <si>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</si>
  <si>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</si>
  <si>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</si>
  <si>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</si>
  <si>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</si>
  <si>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</si>
  <si>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</si>
  <si>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</si>
  <si>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</si>
  <si>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</si>
  <si>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</si>
  <si>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</si>
  <si>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</si>
  <si>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</si>
  <si>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</si>
  <si>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</si>
  <si>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</si>
  <si>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</si>
  <si>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</si>
  <si>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</si>
  <si>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</si>
  <si>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</si>
  <si>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</si>
  <si>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</si>
  <si>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</si>
  <si>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</si>
  <si>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</si>
  <si>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</si>
  <si>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</si>
  <si>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</si>
  <si>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</si>
  <si>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</si>
  <si>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</si>
  <si>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</si>
  <si>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</si>
  <si>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</si>
  <si>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</si>
  <si>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</si>
  <si>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</si>
  <si>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</si>
  <si>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</si>
  <si>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</si>
  <si>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</si>
  <si>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</si>
  <si>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</si>
  <si>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</si>
  <si>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</si>
  <si>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</si>
  <si>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</si>
  <si>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</si>
  <si>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</si>
  <si>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</si>
  <si>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</si>
  <si>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</si>
  <si>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</si>
  <si>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</si>
  <si>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</si>
  <si>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</si>
  <si>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</si>
  <si>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</si>
  <si>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</si>
  <si>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</si>
  <si>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</si>
  <si>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</si>
  <si>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</si>
  <si>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</si>
  <si>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</si>
  <si>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</si>
  <si>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</si>
  <si>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</si>
  <si>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</si>
  <si>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</si>
  <si>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</si>
  <si>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</si>
  <si>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</si>
  <si>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</si>
  <si>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</si>
  <si>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</si>
  <si>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</si>
  <si>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</si>
  <si>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</si>
  <si>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</si>
  <si>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</si>
  <si>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</si>
  <si>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</si>
  <si>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</si>
  <si>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</si>
  <si>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</si>
  <si>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</si>
  <si>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</si>
  <si>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</si>
  <si>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</si>
  <si>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</si>
  <si>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</si>
  <si>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</si>
  <si>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</si>
  <si>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</si>
  <si>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</si>
  <si>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</si>
  <si>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</si>
  <si>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</si>
  <si>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</si>
  <si>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</si>
  <si>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</si>
  <si>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</si>
  <si>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</si>
  <si>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</si>
  <si>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</si>
  <si>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</si>
  <si>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</si>
  <si>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</si>
  <si>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</si>
  <si>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</si>
  <si>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</si>
  <si>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</si>
  <si>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</si>
  <si>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</si>
  <si>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</si>
  <si>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</si>
  <si>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</si>
  <si>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</si>
  <si>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</si>
  <si>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</si>
  <si>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</si>
  <si>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</si>
  <si>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</si>
  <si>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</si>
  <si>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</si>
  <si>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</si>
  <si>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</si>
  <si>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</si>
  <si>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</si>
  <si>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</si>
  <si>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</si>
  <si>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</si>
  <si>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</si>
  <si>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</si>
  <si>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A. Dependencia o Unidad Administrativa 1</t>
  </si>
  <si>
    <t>B. Dependencia o Unidad Administrativa 2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</si>
  <si>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</si>
  <si>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</si>
  <si>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</si>
  <si>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</si>
  <si>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</si>
  <si>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</si>
  <si>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</si>
  <si>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</si>
  <si>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</si>
  <si>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</si>
  <si>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</si>
  <si>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</si>
  <si>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</si>
  <si>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</si>
  <si>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</si>
  <si>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</si>
  <si>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</si>
  <si>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</si>
  <si>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</si>
  <si>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</si>
  <si>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</si>
  <si>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</si>
  <si>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</si>
  <si>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</si>
  <si>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</si>
  <si>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</si>
  <si>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</si>
  <si>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</si>
  <si>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</si>
  <si>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</si>
  <si>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</si>
  <si>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</si>
  <si>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</si>
  <si>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</si>
  <si>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</si>
  <si>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</si>
  <si>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</si>
  <si>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</si>
  <si>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</si>
  <si>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</si>
  <si>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</si>
  <si>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</si>
  <si>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</si>
  <si>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</si>
  <si>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</si>
  <si>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</si>
  <si>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</si>
  <si>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</si>
  <si>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</si>
  <si>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</si>
  <si>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</si>
  <si>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</si>
  <si>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</si>
  <si>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</si>
  <si>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</si>
  <si>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</si>
  <si>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</si>
  <si>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</si>
  <si>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</si>
  <si>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</si>
  <si>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</si>
  <si>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</si>
  <si>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</si>
  <si>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</si>
  <si>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</si>
  <si>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</si>
  <si>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</si>
  <si>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</si>
  <si>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</si>
  <si>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</si>
  <si>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</si>
  <si>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</si>
  <si>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</si>
  <si>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</si>
  <si>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</si>
  <si>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</si>
  <si>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</si>
  <si>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</si>
  <si>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</si>
  <si>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</si>
  <si>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</si>
  <si>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</si>
  <si>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</si>
  <si>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</si>
  <si>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</si>
  <si>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</si>
  <si>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</si>
  <si>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</si>
  <si>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</si>
  <si>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</si>
  <si>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</si>
  <si>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</si>
  <si>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</si>
  <si>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</si>
  <si>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</si>
  <si>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</si>
  <si>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</si>
  <si>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</si>
  <si>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</si>
  <si>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</si>
  <si>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</si>
  <si>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</si>
  <si>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</si>
  <si>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</si>
  <si>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</si>
  <si>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</si>
  <si>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</si>
  <si>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</si>
  <si>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</si>
  <si>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</si>
  <si>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</si>
  <si>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</si>
  <si>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</si>
  <si>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</si>
  <si>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</si>
  <si>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</si>
  <si>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</si>
  <si>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</si>
  <si>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</si>
  <si>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</si>
  <si>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</si>
  <si>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</si>
  <si>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</si>
  <si>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</si>
  <si>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</si>
  <si>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</si>
  <si>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</si>
  <si>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</si>
  <si>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</si>
  <si>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</si>
  <si>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</si>
  <si>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</si>
  <si>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</si>
  <si>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</si>
  <si>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</si>
  <si>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</si>
  <si>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</si>
  <si>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</si>
  <si>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</si>
  <si>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</si>
  <si>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</si>
  <si>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</si>
  <si>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</si>
  <si>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</si>
  <si>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</si>
  <si>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</si>
  <si>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</si>
  <si>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</si>
  <si>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</si>
  <si>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</si>
  <si>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</si>
  <si>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</si>
  <si>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</si>
  <si>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</si>
  <si>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</si>
  <si>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</si>
  <si>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</si>
  <si>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</si>
  <si>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</si>
  <si>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</si>
  <si>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PROCURADURÍA AUXILIAR DE PROTECCIÓN DE NIÑAS, NIÑOS Y ADOLESCENTES DEL MUNICIPIO DE LEON, GUANAJUATO</t>
  </si>
  <si>
    <t>Al 31 de diciembre de 2025 y al 31 de Marzo de 2026</t>
  </si>
  <si>
    <t>Del 1 de enero al 31 de Marzo de 2026</t>
  </si>
  <si>
    <t>0101 DIRECCIÓN GENERAL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</si>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</sst>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4" fillId="0" borderId="14" xfId="0" applyNumberFormat="1" applyFont="1" applyBorder="1" applyAlignment="1" applyProtection="1">
      <alignment vertical="center"/>
      <protection locked="0"/>
    </xf>
    <xf numFmtId="4" fontId="15" fillId="0" borderId="14" xfId="0" applyNumberFormat="1" applyFont="1" applyBorder="1" applyAlignment="1" applyProtection="1">
      <alignment vertical="center"/>
      <protection locked="0"/>
    </xf>
    <xf numFmtId="0" fontId="14" fillId="0" borderId="14" xfId="0" applyFont="1" applyBorder="1" applyAlignment="1">
      <alignment vertical="center"/>
    </xf>
    <xf numFmtId="4" fontId="16" fillId="0" borderId="7" xfId="0" applyNumberFormat="1" applyFont="1" applyBorder="1" applyAlignment="1" applyProtection="1">
      <alignment horizontal="right" vertical="center"/>
      <protection locked="0"/>
    </xf>
    <xf numFmtId="4" fontId="14" fillId="0" borderId="7" xfId="0" applyNumberFormat="1" applyFont="1" applyBorder="1" applyAlignment="1" applyProtection="1">
      <alignment vertical="center"/>
      <protection locked="0"/>
    </xf>
    <xf numFmtId="4" fontId="16" fillId="0" borderId="14" xfId="0" applyNumberFormat="1" applyFont="1" applyBorder="1" applyAlignment="1" applyProtection="1">
      <alignment horizontal="right" vertical="center"/>
      <protection locked="0"/>
    </xf>
    <xf numFmtId="4" fontId="14" fillId="0" borderId="14" xfId="0" applyNumberFormat="1" applyFont="1" applyBorder="1" applyProtection="1">
      <protection locked="0"/>
    </xf>
    <xf numFmtId="4" fontId="15" fillId="0" borderId="13" xfId="0" applyNumberFormat="1" applyFont="1" applyBorder="1" applyProtection="1">
      <protection locked="0"/>
    </xf>
    <xf numFmtId="4" fontId="15" fillId="0" borderId="14" xfId="0" applyNumberFormat="1" applyFont="1" applyBorder="1" applyProtection="1">
      <protection locked="0"/>
    </xf>
    <xf numFmtId="4" fontId="14" fillId="0" borderId="13" xfId="0" applyNumberFormat="1" applyFont="1" applyBorder="1" applyAlignment="1" applyProtection="1">
      <alignment vertical="center"/>
      <protection locked="0"/>
    </xf>
    <xf numFmtId="49" fontId="14" fillId="0" borderId="14" xfId="0" applyNumberFormat="1" applyFont="1" applyBorder="1" applyAlignment="1">
      <alignment vertical="center"/>
    </xf>
    <xf numFmtId="49" fontId="17" fillId="4" borderId="14" xfId="0" applyNumberFormat="1" applyFont="1" applyFill="1" applyBorder="1" applyAlignment="1">
      <alignment vertical="center"/>
    </xf>
    <xf numFmtId="49" fontId="15" fillId="0" borderId="14" xfId="0" applyNumberFormat="1" applyFont="1" applyBorder="1" applyAlignment="1">
      <alignment vertical="center"/>
    </xf>
    <xf numFmtId="4" fontId="15" fillId="0" borderId="13" xfId="0" applyNumberFormat="1" applyFont="1" applyBorder="1" applyAlignment="1" applyProtection="1">
      <alignment vertical="center"/>
      <protection locked="0"/>
    </xf>
    <xf numFmtId="49" fontId="15" fillId="0" borderId="13" xfId="0" applyNumberFormat="1" applyFont="1" applyBorder="1" applyAlignment="1">
      <alignment horizontal="left" vertical="center"/>
    </xf>
    <xf numFmtId="49" fontId="14" fillId="0" borderId="14" xfId="0" applyNumberFormat="1" applyFont="1" applyBorder="1" applyAlignment="1">
      <alignment horizontal="left" vertical="center"/>
    </xf>
    <xf numFmtId="4" fontId="14" fillId="0" borderId="14" xfId="0" applyNumberFormat="1" applyFont="1" applyBorder="1" applyAlignment="1">
      <alignment vertical="center"/>
    </xf>
    <xf numFmtId="49" fontId="14" fillId="0" borderId="14" xfId="0" applyNumberFormat="1" applyFont="1" applyBorder="1" applyAlignment="1" applyProtection="1">
      <alignment vertical="center"/>
      <protection locked="0"/>
    </xf>
    <xf numFmtId="4" fontId="14" fillId="0" borderId="14" xfId="0" applyNumberFormat="1" applyFont="1" applyBorder="1" applyAlignment="1" applyProtection="1">
      <alignment vertical="center" wrapText="1"/>
      <protection locked="0"/>
    </xf>
    <xf numFmtId="49" fontId="14" fillId="0" borderId="15" xfId="0" applyNumberFormat="1" applyFont="1" applyBorder="1" applyAlignment="1">
      <alignment vertical="center"/>
    </xf>
    <xf numFmtId="0" fontId="0" fillId="0" borderId="7" xfId="0" applyBorder="1" applyAlignment="1" applyProtection="1">
      <alignment horizontal="left" vertical="center" indent="6"/>
      <protection locked="0"/>
    </xf>
    <xf numFmtId="0" fontId="3" fillId="0" borderId="14" xfId="0" applyFont="1" applyBorder="1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B55" zoomScale="75" zoomScaleNormal="75" workbookViewId="0">
      <selection activeCell="D81" sqref="D81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x14ac:dyDescent="0.35">
      <c r="A1" s="145" t="s">
        <v>0</v>
      </c>
      <c r="B1" s="146"/>
      <c r="C1" s="146"/>
      <c r="D1" s="146"/>
      <c r="E1" s="146"/>
      <c r="F1" s="147"/>
    </row>
    <row r="2" spans="1:6" ht="15" customHeight="1" x14ac:dyDescent="0.35">
      <c r="A2" s="148" t="s">
        <v>544</v>
      </c>
      <c r="B2" s="149"/>
      <c r="C2" s="149"/>
      <c r="D2" s="149"/>
      <c r="E2" s="149"/>
      <c r="F2" s="150"/>
    </row>
    <row r="3" spans="1:6" ht="15" customHeight="1" x14ac:dyDescent="0.35">
      <c r="A3" s="151" t="s">
        <v>1</v>
      </c>
      <c r="B3" s="152"/>
      <c r="C3" s="152"/>
      <c r="D3" s="152"/>
      <c r="E3" s="152"/>
      <c r="F3" s="153"/>
    </row>
    <row r="4" spans="1:6" ht="13" customHeight="1" x14ac:dyDescent="0.35">
      <c r="A4" s="151" t="s">
        <v>545</v>
      </c>
      <c r="B4" s="152"/>
      <c r="C4" s="152"/>
      <c r="D4" s="152"/>
      <c r="E4" s="152"/>
      <c r="F4" s="153"/>
    </row>
    <row r="5" spans="1:6" ht="13" customHeight="1" x14ac:dyDescent="0.35">
      <c r="A5" s="154" t="s">
        <v>2</v>
      </c>
      <c r="B5" s="155"/>
      <c r="C5" s="155"/>
      <c r="D5" s="155"/>
      <c r="E5" s="155"/>
      <c r="F5" s="156"/>
    </row>
    <row r="6" spans="1:6" ht="41.5" customHeight="1" x14ac:dyDescent="0.35">
      <c r="A6" s="30" t="s">
        <v>3</v>
      </c>
      <c r="B6" s="31">
        <v>2026</v>
      </c>
      <c r="C6" s="1" t="s">
        <v>4</v>
      </c>
      <c r="D6" s="32" t="s">
        <v>5</v>
      </c>
      <c r="E6" s="31">
        <f>B6</f>
        <v>2026</v>
      </c>
      <c r="F6" s="1" t="str">
        <f>C6</f>
        <v>31 de diciembre de 2025</v>
      </c>
    </row>
    <row r="7" spans="1:6" ht="13" customHeight="1" x14ac:dyDescent="0.35">
      <c r="A7" s="33" t="s">
        <v>6</v>
      </c>
      <c r="B7" s="34"/>
      <c r="C7" s="34"/>
      <c r="D7" s="33" t="s">
        <v>7</v>
      </c>
      <c r="E7" s="34"/>
      <c r="F7" s="34"/>
    </row>
    <row r="8" spans="1:6" x14ac:dyDescent="0.35">
      <c r="A8" s="2" t="s">
        <v>8</v>
      </c>
      <c r="B8" s="35"/>
      <c r="C8" s="35"/>
      <c r="D8" s="2" t="s">
        <v>9</v>
      </c>
      <c r="E8" s="35"/>
      <c r="F8" s="35"/>
    </row>
    <row r="9" spans="1:6" x14ac:dyDescent="0.35">
      <c r="A9" s="36" t="s">
        <v>10</v>
      </c>
      <c r="B9" s="120">
        <f>SUM(B10:B16)</f>
        <v>2314101.23</v>
      </c>
      <c r="C9" s="120">
        <f>SUM(C10:C16)</f>
        <v>2015891.85</v>
      </c>
      <c r="D9" s="36" t="s">
        <v>11</v>
      </c>
      <c r="E9" s="120">
        <f>SUM(E10:E18)</f>
        <v>538185.31999999995</v>
      </c>
      <c r="F9" s="120">
        <f>SUM(F10:F18)</f>
        <v>949589.33000000007</v>
      </c>
    </row>
    <row r="10" spans="1:6" x14ac:dyDescent="0.35">
      <c r="A10" s="38" t="s">
        <v>12</v>
      </c>
      <c r="B10" s="120">
        <v>0</v>
      </c>
      <c r="C10" s="120">
        <v>0</v>
      </c>
      <c r="D10" s="38" t="s">
        <v>13</v>
      </c>
      <c r="E10" s="120">
        <v>0</v>
      </c>
      <c r="F10" s="120">
        <v>0</v>
      </c>
    </row>
    <row r="11" spans="1:6" x14ac:dyDescent="0.35">
      <c r="A11" s="38" t="s">
        <v>14</v>
      </c>
      <c r="B11" s="120">
        <v>2314101.23</v>
      </c>
      <c r="C11" s="120">
        <v>2015891.85</v>
      </c>
      <c r="D11" s="38" t="s">
        <v>15</v>
      </c>
      <c r="E11" s="120">
        <v>417195.8</v>
      </c>
      <c r="F11" s="120">
        <v>810712.31</v>
      </c>
    </row>
    <row r="12" spans="1:6" x14ac:dyDescent="0.35">
      <c r="A12" s="38" t="s">
        <v>16</v>
      </c>
      <c r="B12" s="120">
        <v>0</v>
      </c>
      <c r="C12" s="120">
        <v>0</v>
      </c>
      <c r="D12" s="38" t="s">
        <v>17</v>
      </c>
      <c r="E12" s="120">
        <v>0</v>
      </c>
      <c r="F12" s="120">
        <v>0</v>
      </c>
    </row>
    <row r="13" spans="1:6" x14ac:dyDescent="0.35">
      <c r="A13" s="38" t="s">
        <v>18</v>
      </c>
      <c r="B13" s="120">
        <v>0</v>
      </c>
      <c r="C13" s="120">
        <v>0</v>
      </c>
      <c r="D13" s="38" t="s">
        <v>19</v>
      </c>
      <c r="E13" s="120">
        <v>0</v>
      </c>
      <c r="F13" s="120">
        <v>0</v>
      </c>
    </row>
    <row r="14" spans="1:6" x14ac:dyDescent="0.35">
      <c r="A14" s="38" t="s">
        <v>20</v>
      </c>
      <c r="B14" s="120">
        <v>0</v>
      </c>
      <c r="C14" s="120">
        <v>0</v>
      </c>
      <c r="D14" s="38" t="s">
        <v>21</v>
      </c>
      <c r="E14" s="120">
        <v>74647.28</v>
      </c>
      <c r="F14" s="120">
        <v>74647.28</v>
      </c>
    </row>
    <row r="15" spans="1:6" x14ac:dyDescent="0.35">
      <c r="A15" s="38" t="s">
        <v>22</v>
      </c>
      <c r="B15" s="120">
        <v>0</v>
      </c>
      <c r="C15" s="120">
        <v>0</v>
      </c>
      <c r="D15" s="38" t="s">
        <v>23</v>
      </c>
      <c r="E15" s="120">
        <v>0</v>
      </c>
      <c r="F15" s="120">
        <v>0</v>
      </c>
    </row>
    <row r="16" spans="1:6" x14ac:dyDescent="0.35">
      <c r="A16" s="38" t="s">
        <v>24</v>
      </c>
      <c r="B16" s="120">
        <v>0</v>
      </c>
      <c r="C16" s="120">
        <v>0</v>
      </c>
      <c r="D16" s="38" t="s">
        <v>25</v>
      </c>
      <c r="E16" s="120">
        <v>39278</v>
      </c>
      <c r="F16" s="120">
        <v>57165.5</v>
      </c>
    </row>
    <row r="17" spans="1:6" x14ac:dyDescent="0.35">
      <c r="A17" s="36" t="s">
        <v>26</v>
      </c>
      <c r="B17" s="120">
        <f>SUM(B18:B24)</f>
        <v>251230.32</v>
      </c>
      <c r="C17" s="120">
        <f>SUM(C18:C24)</f>
        <v>72940.259999999995</v>
      </c>
      <c r="D17" s="38" t="s">
        <v>27</v>
      </c>
      <c r="E17" s="120">
        <v>0</v>
      </c>
      <c r="F17" s="120">
        <v>0</v>
      </c>
    </row>
    <row r="18" spans="1:6" x14ac:dyDescent="0.35">
      <c r="A18" s="38" t="s">
        <v>28</v>
      </c>
      <c r="B18" s="120">
        <v>0</v>
      </c>
      <c r="C18" s="120">
        <v>0</v>
      </c>
      <c r="D18" s="38" t="s">
        <v>29</v>
      </c>
      <c r="E18" s="120">
        <v>7064.24</v>
      </c>
      <c r="F18" s="120">
        <v>7064.24</v>
      </c>
    </row>
    <row r="19" spans="1:6" x14ac:dyDescent="0.35">
      <c r="A19" s="38" t="s">
        <v>30</v>
      </c>
      <c r="B19" s="120">
        <v>28364.22</v>
      </c>
      <c r="C19" s="120">
        <v>0</v>
      </c>
      <c r="D19" s="36" t="s">
        <v>31</v>
      </c>
      <c r="E19" s="120">
        <f>SUM(E20:E22)</f>
        <v>1974.07</v>
      </c>
      <c r="F19" s="120">
        <f>SUM(F20:F22)</f>
        <v>1974.07</v>
      </c>
    </row>
    <row r="20" spans="1:6" x14ac:dyDescent="0.35">
      <c r="A20" s="38" t="s">
        <v>32</v>
      </c>
      <c r="B20" s="120">
        <v>24961.759999999998</v>
      </c>
      <c r="C20" s="120">
        <v>24961.759999999998</v>
      </c>
      <c r="D20" s="38" t="s">
        <v>33</v>
      </c>
      <c r="E20" s="120">
        <v>0</v>
      </c>
      <c r="F20" s="120">
        <v>0</v>
      </c>
    </row>
    <row r="21" spans="1:6" x14ac:dyDescent="0.35">
      <c r="A21" s="38" t="s">
        <v>34</v>
      </c>
      <c r="B21" s="120">
        <v>177904.34</v>
      </c>
      <c r="C21" s="120">
        <v>27978.5</v>
      </c>
      <c r="D21" s="38" t="s">
        <v>35</v>
      </c>
      <c r="E21" s="120">
        <v>0</v>
      </c>
      <c r="F21" s="120">
        <v>0</v>
      </c>
    </row>
    <row r="22" spans="1:6" x14ac:dyDescent="0.35">
      <c r="A22" s="38" t="s">
        <v>36</v>
      </c>
      <c r="B22" s="120">
        <v>20000</v>
      </c>
      <c r="C22" s="120">
        <v>20000</v>
      </c>
      <c r="D22" s="38" t="s">
        <v>37</v>
      </c>
      <c r="E22" s="120">
        <v>1974.07</v>
      </c>
      <c r="F22" s="120">
        <v>1974.07</v>
      </c>
    </row>
    <row r="23" spans="1:6" x14ac:dyDescent="0.35">
      <c r="A23" s="38" t="s">
        <v>38</v>
      </c>
      <c r="B23" s="120">
        <v>0</v>
      </c>
      <c r="C23" s="120">
        <v>0</v>
      </c>
      <c r="D23" s="36" t="s">
        <v>39</v>
      </c>
      <c r="E23" s="120">
        <f>E24+E25</f>
        <v>0</v>
      </c>
      <c r="F23" s="120">
        <f>F24+F25</f>
        <v>0</v>
      </c>
    </row>
    <row r="24" spans="1:6" x14ac:dyDescent="0.35">
      <c r="A24" s="38" t="s">
        <v>40</v>
      </c>
      <c r="B24" s="120">
        <v>0</v>
      </c>
      <c r="C24" s="120">
        <v>0</v>
      </c>
      <c r="D24" s="38" t="s">
        <v>41</v>
      </c>
      <c r="E24" s="120">
        <v>0</v>
      </c>
      <c r="F24" s="120">
        <v>0</v>
      </c>
    </row>
    <row r="25" spans="1:6" x14ac:dyDescent="0.35">
      <c r="A25" s="36" t="s">
        <v>42</v>
      </c>
      <c r="B25" s="120">
        <f>SUM(B26:B30)</f>
        <v>24009.059999999998</v>
      </c>
      <c r="C25" s="120">
        <f>SUM(C26:C30)</f>
        <v>24009.059999999998</v>
      </c>
      <c r="D25" s="38" t="s">
        <v>43</v>
      </c>
      <c r="E25" s="120">
        <v>0</v>
      </c>
      <c r="F25" s="120">
        <v>0</v>
      </c>
    </row>
    <row r="26" spans="1:6" x14ac:dyDescent="0.35">
      <c r="A26" s="38" t="s">
        <v>44</v>
      </c>
      <c r="B26" s="120">
        <v>12810.06</v>
      </c>
      <c r="C26" s="120">
        <v>12810.06</v>
      </c>
      <c r="D26" s="36" t="s">
        <v>45</v>
      </c>
      <c r="E26" s="120">
        <v>0</v>
      </c>
      <c r="F26" s="120">
        <v>0</v>
      </c>
    </row>
    <row r="27" spans="1:6" x14ac:dyDescent="0.35">
      <c r="A27" s="38" t="s">
        <v>46</v>
      </c>
      <c r="B27" s="120">
        <v>11199</v>
      </c>
      <c r="C27" s="120">
        <v>11199</v>
      </c>
      <c r="D27" s="36" t="s">
        <v>47</v>
      </c>
      <c r="E27" s="120">
        <f>SUM(E28:E30)</f>
        <v>0</v>
      </c>
      <c r="F27" s="120">
        <f>SUM(F28:F30)</f>
        <v>0</v>
      </c>
    </row>
    <row r="28" spans="1:6" x14ac:dyDescent="0.35">
      <c r="A28" s="38" t="s">
        <v>48</v>
      </c>
      <c r="B28" s="120">
        <v>0</v>
      </c>
      <c r="C28" s="120">
        <v>0</v>
      </c>
      <c r="D28" s="38" t="s">
        <v>49</v>
      </c>
      <c r="E28" s="120">
        <v>0</v>
      </c>
      <c r="F28" s="120">
        <v>0</v>
      </c>
    </row>
    <row r="29" spans="1:6" x14ac:dyDescent="0.35">
      <c r="A29" s="38" t="s">
        <v>50</v>
      </c>
      <c r="B29" s="120">
        <v>0</v>
      </c>
      <c r="C29" s="120">
        <v>0</v>
      </c>
      <c r="D29" s="38" t="s">
        <v>51</v>
      </c>
      <c r="E29" s="120">
        <v>0</v>
      </c>
      <c r="F29" s="120">
        <v>0</v>
      </c>
    </row>
    <row r="30" spans="1:6" x14ac:dyDescent="0.35">
      <c r="A30" s="38" t="s">
        <v>52</v>
      </c>
      <c r="B30" s="120">
        <v>0</v>
      </c>
      <c r="C30" s="120">
        <v>0</v>
      </c>
      <c r="D30" s="38" t="s">
        <v>53</v>
      </c>
      <c r="E30" s="120">
        <v>0</v>
      </c>
      <c r="F30" s="120">
        <v>0</v>
      </c>
    </row>
    <row r="31" spans="1:6" x14ac:dyDescent="0.35">
      <c r="A31" s="36" t="s">
        <v>54</v>
      </c>
      <c r="B31" s="120">
        <f>SUM(B32:B36)</f>
        <v>0</v>
      </c>
      <c r="C31" s="120">
        <f>SUM(C32:C36)</f>
        <v>0</v>
      </c>
      <c r="D31" s="36" t="s">
        <v>55</v>
      </c>
      <c r="E31" s="120">
        <f>SUM(E32:E37)</f>
        <v>0</v>
      </c>
      <c r="F31" s="120">
        <f>SUM(F32:F37)</f>
        <v>0</v>
      </c>
    </row>
    <row r="32" spans="1:6" x14ac:dyDescent="0.35">
      <c r="A32" s="38" t="s">
        <v>56</v>
      </c>
      <c r="B32" s="120">
        <v>0</v>
      </c>
      <c r="C32" s="120">
        <v>0</v>
      </c>
      <c r="D32" s="38" t="s">
        <v>57</v>
      </c>
      <c r="E32" s="120">
        <v>0</v>
      </c>
      <c r="F32" s="120">
        <v>0</v>
      </c>
    </row>
    <row r="33" spans="1:6" ht="14.5" customHeight="1" x14ac:dyDescent="0.35">
      <c r="A33" s="38" t="s">
        <v>58</v>
      </c>
      <c r="B33" s="120">
        <v>0</v>
      </c>
      <c r="C33" s="120">
        <v>0</v>
      </c>
      <c r="D33" s="38" t="s">
        <v>59</v>
      </c>
      <c r="E33" s="120">
        <v>0</v>
      </c>
      <c r="F33" s="120">
        <v>0</v>
      </c>
    </row>
    <row r="34" spans="1:6" ht="14.5" customHeight="1" x14ac:dyDescent="0.35">
      <c r="A34" s="38" t="s">
        <v>60</v>
      </c>
      <c r="B34" s="120">
        <v>0</v>
      </c>
      <c r="C34" s="120">
        <v>0</v>
      </c>
      <c r="D34" s="38" t="s">
        <v>61</v>
      </c>
      <c r="E34" s="120">
        <v>0</v>
      </c>
      <c r="F34" s="120">
        <v>0</v>
      </c>
    </row>
    <row r="35" spans="1:6" ht="14.5" customHeight="1" x14ac:dyDescent="0.35">
      <c r="A35" s="38" t="s">
        <v>62</v>
      </c>
      <c r="B35" s="120">
        <v>0</v>
      </c>
      <c r="C35" s="120">
        <v>0</v>
      </c>
      <c r="D35" s="38" t="s">
        <v>63</v>
      </c>
      <c r="E35" s="120">
        <v>0</v>
      </c>
      <c r="F35" s="120">
        <v>0</v>
      </c>
    </row>
    <row r="36" spans="1:6" ht="14.5" customHeight="1" x14ac:dyDescent="0.35">
      <c r="A36" s="38" t="s">
        <v>64</v>
      </c>
      <c r="B36" s="120">
        <v>0</v>
      </c>
      <c r="C36" s="120">
        <v>0</v>
      </c>
      <c r="D36" s="38" t="s">
        <v>65</v>
      </c>
      <c r="E36" s="120">
        <v>0</v>
      </c>
      <c r="F36" s="120">
        <v>0</v>
      </c>
    </row>
    <row r="37" spans="1:6" ht="14.5" customHeight="1" x14ac:dyDescent="0.35">
      <c r="A37" s="36" t="s">
        <v>66</v>
      </c>
      <c r="B37" s="120">
        <v>8760</v>
      </c>
      <c r="C37" s="120">
        <v>8760</v>
      </c>
      <c r="D37" s="38" t="s">
        <v>67</v>
      </c>
      <c r="E37" s="120">
        <v>0</v>
      </c>
      <c r="F37" s="120">
        <v>0</v>
      </c>
    </row>
    <row r="38" spans="1:6" x14ac:dyDescent="0.35">
      <c r="A38" s="36" t="s">
        <v>68</v>
      </c>
      <c r="B38" s="120">
        <f>SUM(B39:B40)</f>
        <v>0</v>
      </c>
      <c r="C38" s="120">
        <f>SUM(C39:C40)</f>
        <v>0</v>
      </c>
      <c r="D38" s="36" t="s">
        <v>69</v>
      </c>
      <c r="E38" s="120">
        <f>SUM(E39:E41)</f>
        <v>0</v>
      </c>
      <c r="F38" s="120">
        <f>SUM(F39:F41)</f>
        <v>0</v>
      </c>
    </row>
    <row r="39" spans="1:6" x14ac:dyDescent="0.35">
      <c r="A39" s="38" t="s">
        <v>70</v>
      </c>
      <c r="B39" s="120">
        <v>0</v>
      </c>
      <c r="C39" s="120">
        <v>0</v>
      </c>
      <c r="D39" s="38" t="s">
        <v>71</v>
      </c>
      <c r="E39" s="120">
        <v>0</v>
      </c>
      <c r="F39" s="120">
        <v>0</v>
      </c>
    </row>
    <row r="40" spans="1:6" x14ac:dyDescent="0.35">
      <c r="A40" s="38" t="s">
        <v>72</v>
      </c>
      <c r="B40" s="120">
        <v>0</v>
      </c>
      <c r="C40" s="120">
        <v>0</v>
      </c>
      <c r="D40" s="38" t="s">
        <v>73</v>
      </c>
      <c r="E40" s="120">
        <v>0</v>
      </c>
      <c r="F40" s="120">
        <v>0</v>
      </c>
    </row>
    <row r="41" spans="1:6" x14ac:dyDescent="0.35">
      <c r="A41" s="36" t="s">
        <v>74</v>
      </c>
      <c r="B41" s="120">
        <f>SUM(B42:B45)</f>
        <v>0</v>
      </c>
      <c r="C41" s="120">
        <f>SUM(C42:C45)</f>
        <v>0</v>
      </c>
      <c r="D41" s="38" t="s">
        <v>75</v>
      </c>
      <c r="E41" s="120">
        <v>0</v>
      </c>
      <c r="F41" s="120">
        <v>0</v>
      </c>
    </row>
    <row r="42" spans="1:6" x14ac:dyDescent="0.35">
      <c r="A42" s="38" t="s">
        <v>76</v>
      </c>
      <c r="B42" s="120">
        <v>0</v>
      </c>
      <c r="C42" s="120">
        <v>0</v>
      </c>
      <c r="D42" s="36" t="s">
        <v>77</v>
      </c>
      <c r="E42" s="120">
        <f>SUM(E43:E45)</f>
        <v>4686</v>
      </c>
      <c r="F42" s="120">
        <f>SUM(F43:F45)</f>
        <v>0</v>
      </c>
    </row>
    <row r="43" spans="1:6" x14ac:dyDescent="0.35">
      <c r="A43" s="38" t="s">
        <v>78</v>
      </c>
      <c r="B43" s="120">
        <v>0</v>
      </c>
      <c r="C43" s="120">
        <v>0</v>
      </c>
      <c r="D43" s="38" t="s">
        <v>79</v>
      </c>
      <c r="E43" s="120">
        <v>0</v>
      </c>
      <c r="F43" s="120">
        <v>0</v>
      </c>
    </row>
    <row r="44" spans="1:6" x14ac:dyDescent="0.35">
      <c r="A44" s="38" t="s">
        <v>80</v>
      </c>
      <c r="B44" s="120">
        <v>0</v>
      </c>
      <c r="C44" s="120">
        <v>0</v>
      </c>
      <c r="D44" s="38" t="s">
        <v>81</v>
      </c>
      <c r="E44" s="120">
        <v>0</v>
      </c>
      <c r="F44" s="120">
        <v>0</v>
      </c>
    </row>
    <row r="45" spans="1:6" x14ac:dyDescent="0.35">
      <c r="A45" s="38" t="s">
        <v>82</v>
      </c>
      <c r="B45" s="120">
        <v>0</v>
      </c>
      <c r="C45" s="120">
        <v>0</v>
      </c>
      <c r="D45" s="38" t="s">
        <v>83</v>
      </c>
      <c r="E45" s="120">
        <v>4686</v>
      </c>
      <c r="F45" s="120">
        <v>0</v>
      </c>
    </row>
    <row r="46" spans="1:6" x14ac:dyDescent="0.35">
      <c r="A46" s="35"/>
      <c r="B46" s="39"/>
      <c r="C46" s="39"/>
      <c r="D46" s="35"/>
      <c r="E46" s="122"/>
      <c r="F46" s="122"/>
    </row>
    <row r="47" spans="1:6" x14ac:dyDescent="0.35">
      <c r="A47" s="3" t="s">
        <v>84</v>
      </c>
      <c r="B47" s="121">
        <f>B9+B17+B25+B31+B37+B38+B41</f>
        <v>2598100.61</v>
      </c>
      <c r="C47" s="121">
        <f>C9+C17+C25+C31+C37+C38+C41</f>
        <v>2121601.17</v>
      </c>
      <c r="D47" s="2" t="s">
        <v>85</v>
      </c>
      <c r="E47" s="121">
        <f>E9+E19+E23+E26+E27+E31+E38+E42</f>
        <v>544845.3899999999</v>
      </c>
      <c r="F47" s="121">
        <f>F9+F19+F23+F26+F27+F31+F38+F42</f>
        <v>951563.4</v>
      </c>
    </row>
    <row r="48" spans="1:6" x14ac:dyDescent="0.35">
      <c r="A48" s="35"/>
      <c r="B48" s="39"/>
      <c r="C48" s="39"/>
      <c r="D48" s="35"/>
      <c r="E48" s="39"/>
      <c r="F48" s="39"/>
    </row>
    <row r="49" spans="1:6" x14ac:dyDescent="0.35">
      <c r="A49" s="2" t="s">
        <v>86</v>
      </c>
      <c r="B49" s="39"/>
      <c r="C49" s="39"/>
      <c r="D49" s="2" t="s">
        <v>87</v>
      </c>
      <c r="E49" s="39"/>
      <c r="F49" s="39"/>
    </row>
    <row r="50" spans="1:6" x14ac:dyDescent="0.35">
      <c r="A50" s="36" t="s">
        <v>88</v>
      </c>
      <c r="B50" s="120">
        <v>0</v>
      </c>
      <c r="C50" s="120">
        <v>0</v>
      </c>
      <c r="D50" s="36" t="s">
        <v>89</v>
      </c>
      <c r="E50" s="120">
        <v>0</v>
      </c>
      <c r="F50" s="120">
        <v>0</v>
      </c>
    </row>
    <row r="51" spans="1:6" x14ac:dyDescent="0.35">
      <c r="A51" s="36" t="s">
        <v>90</v>
      </c>
      <c r="B51" s="120">
        <v>0</v>
      </c>
      <c r="C51" s="120">
        <v>0</v>
      </c>
      <c r="D51" s="36" t="s">
        <v>91</v>
      </c>
      <c r="E51" s="120">
        <v>2471.4299999999998</v>
      </c>
      <c r="F51" s="120">
        <v>2471.4299999999998</v>
      </c>
    </row>
    <row r="52" spans="1:6" x14ac:dyDescent="0.35">
      <c r="A52" s="36" t="s">
        <v>92</v>
      </c>
      <c r="B52" s="120">
        <v>0</v>
      </c>
      <c r="C52" s="120">
        <v>0</v>
      </c>
      <c r="D52" s="36" t="s">
        <v>93</v>
      </c>
      <c r="E52" s="120">
        <v>0</v>
      </c>
      <c r="F52" s="120">
        <v>0</v>
      </c>
    </row>
    <row r="53" spans="1:6" x14ac:dyDescent="0.35">
      <c r="A53" s="36" t="s">
        <v>94</v>
      </c>
      <c r="B53" s="120">
        <v>5956888.9199999999</v>
      </c>
      <c r="C53" s="120">
        <v>5956888.9199999999</v>
      </c>
      <c r="D53" s="36" t="s">
        <v>95</v>
      </c>
      <c r="E53" s="120">
        <v>0</v>
      </c>
      <c r="F53" s="120">
        <v>0</v>
      </c>
    </row>
    <row r="54" spans="1:6" x14ac:dyDescent="0.35">
      <c r="A54" s="36" t="s">
        <v>96</v>
      </c>
      <c r="B54" s="120">
        <v>2034.64</v>
      </c>
      <c r="C54" s="120">
        <v>2034.64</v>
      </c>
      <c r="D54" s="36" t="s">
        <v>97</v>
      </c>
      <c r="E54" s="120">
        <v>0</v>
      </c>
      <c r="F54" s="120">
        <v>0</v>
      </c>
    </row>
    <row r="55" spans="1:6" x14ac:dyDescent="0.35">
      <c r="A55" s="36" t="s">
        <v>98</v>
      </c>
      <c r="B55" s="120">
        <v>-124672.77</v>
      </c>
      <c r="C55" s="120">
        <v>-124672.77</v>
      </c>
      <c r="D55" s="40" t="s">
        <v>99</v>
      </c>
      <c r="E55" s="120">
        <v>0</v>
      </c>
      <c r="F55" s="120">
        <v>0</v>
      </c>
    </row>
    <row r="56" spans="1:6" x14ac:dyDescent="0.35">
      <c r="A56" s="36" t="s">
        <v>100</v>
      </c>
      <c r="B56" s="120">
        <v>0</v>
      </c>
      <c r="C56" s="120">
        <v>0</v>
      </c>
      <c r="D56" s="35"/>
      <c r="E56" s="122"/>
      <c r="F56" s="122"/>
    </row>
    <row r="57" spans="1:6" x14ac:dyDescent="0.35">
      <c r="A57" s="36" t="s">
        <v>101</v>
      </c>
      <c r="B57" s="120">
        <v>0</v>
      </c>
      <c r="C57" s="120">
        <v>0</v>
      </c>
      <c r="D57" s="2" t="s">
        <v>102</v>
      </c>
      <c r="E57" s="121">
        <f>SUM(E50:E55)</f>
        <v>2471.4299999999998</v>
      </c>
      <c r="F57" s="121">
        <f>SUM(F50:F55)</f>
        <v>2471.4299999999998</v>
      </c>
    </row>
    <row r="58" spans="1:6" x14ac:dyDescent="0.35">
      <c r="A58" s="36" t="s">
        <v>103</v>
      </c>
      <c r="B58" s="120">
        <v>0</v>
      </c>
      <c r="C58" s="120">
        <v>0</v>
      </c>
      <c r="D58" s="35"/>
      <c r="E58" s="122"/>
      <c r="F58" s="122"/>
    </row>
    <row r="59" spans="1:6" x14ac:dyDescent="0.35">
      <c r="A59" s="35"/>
      <c r="B59" s="122"/>
      <c r="C59" s="122"/>
      <c r="D59" s="2" t="s">
        <v>104</v>
      </c>
      <c r="E59" s="121">
        <f>E47+E57</f>
        <v>547316.81999999995</v>
      </c>
      <c r="F59" s="121">
        <f>F47+F57</f>
        <v>954034.83000000007</v>
      </c>
    </row>
    <row r="60" spans="1:6" x14ac:dyDescent="0.35">
      <c r="A60" s="3" t="s">
        <v>105</v>
      </c>
      <c r="B60" s="121">
        <f>SUM(B50:B58)</f>
        <v>5834250.79</v>
      </c>
      <c r="C60" s="121">
        <f>SUM(C50:C58)</f>
        <v>5834250.79</v>
      </c>
      <c r="D60" s="35"/>
      <c r="E60" s="39"/>
      <c r="F60" s="39"/>
    </row>
    <row r="61" spans="1:6" x14ac:dyDescent="0.35">
      <c r="A61" s="35"/>
      <c r="B61" s="122"/>
      <c r="C61" s="122"/>
      <c r="D61" s="41" t="s">
        <v>106</v>
      </c>
      <c r="E61" s="39"/>
      <c r="F61" s="39"/>
    </row>
    <row r="62" spans="1:6" x14ac:dyDescent="0.35">
      <c r="A62" s="3" t="s">
        <v>107</v>
      </c>
      <c r="B62" s="121">
        <f>SUM(B47+B60)</f>
        <v>8432351.4000000004</v>
      </c>
      <c r="C62" s="121">
        <f>SUM(C47+C60)</f>
        <v>7955851.96</v>
      </c>
      <c r="D62" s="35"/>
      <c r="E62" s="39"/>
      <c r="F62" s="39"/>
    </row>
    <row r="63" spans="1:6" x14ac:dyDescent="0.35">
      <c r="A63" s="35"/>
      <c r="B63" s="35"/>
      <c r="C63" s="35"/>
      <c r="D63" s="42" t="s">
        <v>108</v>
      </c>
      <c r="E63" s="120">
        <f>SUM(E64:E66)</f>
        <v>2</v>
      </c>
      <c r="F63" s="120">
        <f>SUM(F64:F66)</f>
        <v>2</v>
      </c>
    </row>
    <row r="64" spans="1:6" x14ac:dyDescent="0.35">
      <c r="A64" s="35"/>
      <c r="B64" s="35"/>
      <c r="C64" s="35"/>
      <c r="D64" s="36" t="s">
        <v>109</v>
      </c>
      <c r="E64" s="120">
        <v>2</v>
      </c>
      <c r="F64" s="120">
        <v>2</v>
      </c>
    </row>
    <row r="65" spans="1:6" x14ac:dyDescent="0.35">
      <c r="A65" s="35"/>
      <c r="B65" s="35"/>
      <c r="C65" s="35"/>
      <c r="D65" s="40" t="s">
        <v>110</v>
      </c>
      <c r="E65" s="120">
        <v>0</v>
      </c>
      <c r="F65" s="120">
        <v>0</v>
      </c>
    </row>
    <row r="66" spans="1:6" x14ac:dyDescent="0.35">
      <c r="A66" s="35"/>
      <c r="B66" s="35"/>
      <c r="C66" s="35"/>
      <c r="D66" s="36" t="s">
        <v>111</v>
      </c>
      <c r="E66" s="120">
        <v>0</v>
      </c>
      <c r="F66" s="120">
        <v>0</v>
      </c>
    </row>
    <row r="67" spans="1:6" x14ac:dyDescent="0.35">
      <c r="A67" s="35"/>
      <c r="B67" s="35"/>
      <c r="C67" s="35"/>
      <c r="D67" s="35"/>
      <c r="E67" s="39"/>
      <c r="F67" s="39"/>
    </row>
    <row r="68" spans="1:6" x14ac:dyDescent="0.35">
      <c r="A68" s="35"/>
      <c r="B68" s="35"/>
      <c r="C68" s="35"/>
      <c r="D68" s="42" t="s">
        <v>112</v>
      </c>
      <c r="E68" s="124">
        <f>SUM(E69:E73)</f>
        <v>7885032.5800000001</v>
      </c>
      <c r="F68" s="120">
        <f>SUM(F69:F73)</f>
        <v>7001815.1299999999</v>
      </c>
    </row>
    <row r="69" spans="1:6" x14ac:dyDescent="0.35">
      <c r="A69" s="43"/>
      <c r="B69" s="35"/>
      <c r="C69" s="35"/>
      <c r="D69" s="36" t="s">
        <v>113</v>
      </c>
      <c r="E69" s="123">
        <v>1990121.68</v>
      </c>
      <c r="F69" s="125">
        <v>6034259.29</v>
      </c>
    </row>
    <row r="70" spans="1:6" x14ac:dyDescent="0.35">
      <c r="A70" s="43"/>
      <c r="B70" s="35"/>
      <c r="C70" s="35"/>
      <c r="D70" s="36" t="s">
        <v>114</v>
      </c>
      <c r="E70" s="123">
        <v>5894910.9000000004</v>
      </c>
      <c r="F70" s="125">
        <v>967555.84</v>
      </c>
    </row>
    <row r="71" spans="1:6" x14ac:dyDescent="0.35">
      <c r="A71" s="43"/>
      <c r="B71" s="35"/>
      <c r="C71" s="35"/>
      <c r="D71" s="36" t="s">
        <v>115</v>
      </c>
      <c r="E71" s="123">
        <v>0</v>
      </c>
      <c r="F71" s="125">
        <v>0</v>
      </c>
    </row>
    <row r="72" spans="1:6" x14ac:dyDescent="0.35">
      <c r="A72" s="43"/>
      <c r="B72" s="35"/>
      <c r="C72" s="35"/>
      <c r="D72" s="36" t="s">
        <v>116</v>
      </c>
      <c r="E72" s="123">
        <v>0</v>
      </c>
      <c r="F72" s="125">
        <v>0</v>
      </c>
    </row>
    <row r="73" spans="1:6" x14ac:dyDescent="0.35">
      <c r="A73" s="43"/>
      <c r="B73" s="35"/>
      <c r="C73" s="35"/>
      <c r="D73" s="36" t="s">
        <v>117</v>
      </c>
      <c r="E73" s="123">
        <v>0</v>
      </c>
      <c r="F73" s="125">
        <v>0</v>
      </c>
    </row>
    <row r="74" spans="1:6" x14ac:dyDescent="0.35">
      <c r="A74" s="43"/>
      <c r="B74" s="35"/>
      <c r="C74" s="35"/>
      <c r="D74" s="35"/>
      <c r="E74" s="39"/>
      <c r="F74" s="39"/>
    </row>
    <row r="75" spans="1:6" x14ac:dyDescent="0.35">
      <c r="A75" s="43"/>
      <c r="B75" s="35"/>
      <c r="C75" s="35"/>
      <c r="D75" s="42" t="s">
        <v>118</v>
      </c>
      <c r="E75" s="37">
        <v>0</v>
      </c>
      <c r="F75" s="37">
        <v>0</v>
      </c>
    </row>
    <row r="76" spans="1:6" x14ac:dyDescent="0.35">
      <c r="A76" s="43"/>
      <c r="B76" s="35"/>
      <c r="C76" s="35"/>
      <c r="D76" s="36" t="s">
        <v>119</v>
      </c>
      <c r="E76" s="37">
        <v>0</v>
      </c>
      <c r="F76" s="37">
        <v>0</v>
      </c>
    </row>
    <row r="77" spans="1:6" x14ac:dyDescent="0.35">
      <c r="A77" s="43"/>
      <c r="B77" s="35"/>
      <c r="C77" s="35"/>
      <c r="D77" s="36" t="s">
        <v>120</v>
      </c>
      <c r="E77" s="37">
        <v>0</v>
      </c>
      <c r="F77" s="37">
        <v>0</v>
      </c>
    </row>
    <row r="78" spans="1:6" x14ac:dyDescent="0.35">
      <c r="A78" s="43"/>
      <c r="B78" s="35"/>
      <c r="C78" s="35"/>
      <c r="D78" s="35"/>
      <c r="E78" s="39"/>
      <c r="F78" s="39"/>
    </row>
    <row r="79" spans="1:6" x14ac:dyDescent="0.35">
      <c r="A79" s="43"/>
      <c r="B79" s="35"/>
      <c r="C79" s="35"/>
      <c r="D79" s="2" t="s">
        <v>121</v>
      </c>
      <c r="E79" s="4">
        <f>+E63+E68+E75</f>
        <v>7885034.5800000001</v>
      </c>
      <c r="F79" s="4">
        <f>+F63+F68+F75</f>
        <v>7001817.1299999999</v>
      </c>
    </row>
    <row r="80" spans="1:6" x14ac:dyDescent="0.35">
      <c r="A80" s="43"/>
      <c r="B80" s="35"/>
      <c r="C80" s="35"/>
      <c r="D80" s="35"/>
      <c r="E80" s="39"/>
      <c r="F80" s="39"/>
    </row>
    <row r="81" spans="1:6" x14ac:dyDescent="0.35">
      <c r="A81" s="43"/>
      <c r="B81" s="35"/>
      <c r="C81" s="35"/>
      <c r="D81" s="2" t="s">
        <v>122</v>
      </c>
      <c r="E81" s="121">
        <f>E59+E79</f>
        <v>8432351.4000000004</v>
      </c>
      <c r="F81" s="121">
        <f>F59+F79</f>
        <v>7955851.96</v>
      </c>
    </row>
    <row r="82" spans="1:6" x14ac:dyDescent="0.35">
      <c r="A82" s="44"/>
      <c r="B82" s="45"/>
      <c r="C82" s="45"/>
      <c r="D82" s="45"/>
      <c r="E82" s="46"/>
      <c r="F82" s="4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topLeftCell="A12" zoomScale="75" zoomScaleNormal="75" workbookViewId="0">
      <selection activeCell="B36" sqref="B36"/>
    </sheetView>
  </sheetViews>
  <sheetFormatPr baseColWidth="10" defaultColWidth="11" defaultRowHeight="14.5" x14ac:dyDescent="0.35"/>
  <cols>
    <col min="1" max="1" width="68.81640625" bestFit="1" customWidth="1"/>
    <col min="2" max="2" width="23.45312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63" t="s">
        <v>438</v>
      </c>
      <c r="B1" s="146"/>
      <c r="C1" s="146"/>
      <c r="D1" s="146"/>
      <c r="E1" s="146"/>
      <c r="F1" s="146"/>
      <c r="G1" s="147"/>
    </row>
    <row r="2" spans="1:7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x14ac:dyDescent="0.35">
      <c r="A3" s="151" t="s">
        <v>439</v>
      </c>
      <c r="B3" s="152"/>
      <c r="C3" s="152"/>
      <c r="D3" s="152"/>
      <c r="E3" s="152"/>
      <c r="F3" s="152"/>
      <c r="G3" s="153"/>
    </row>
    <row r="4" spans="1:7" x14ac:dyDescent="0.35">
      <c r="A4" s="151" t="s">
        <v>2</v>
      </c>
      <c r="B4" s="152"/>
      <c r="C4" s="152"/>
      <c r="D4" s="152"/>
      <c r="E4" s="152"/>
      <c r="F4" s="152"/>
      <c r="G4" s="153"/>
    </row>
    <row r="5" spans="1:7" x14ac:dyDescent="0.35">
      <c r="A5" s="154" t="s">
        <v>440</v>
      </c>
      <c r="B5" s="155"/>
      <c r="C5" s="155"/>
      <c r="D5" s="155"/>
      <c r="E5" s="155"/>
      <c r="F5" s="155"/>
      <c r="G5" s="156"/>
    </row>
    <row r="6" spans="1:7" x14ac:dyDescent="0.35">
      <c r="A6" s="94" t="s">
        <v>5</v>
      </c>
      <c r="B6" s="7">
        <v>2026</v>
      </c>
      <c r="C6" s="28">
        <f>B6+1</f>
        <v>2027</v>
      </c>
      <c r="D6" s="28">
        <f t="shared" ref="D6:G6" si="0">C6+1</f>
        <v>2028</v>
      </c>
      <c r="E6" s="28">
        <f t="shared" si="0"/>
        <v>2029</v>
      </c>
      <c r="F6" s="28">
        <f t="shared" si="0"/>
        <v>2030</v>
      </c>
      <c r="G6" s="28">
        <f t="shared" si="0"/>
        <v>2031</v>
      </c>
    </row>
    <row r="7" spans="1:7" ht="15.75" customHeight="1" x14ac:dyDescent="0.35">
      <c r="A7" s="23" t="s">
        <v>441</v>
      </c>
      <c r="B7" s="133">
        <v>18350497.800000001</v>
      </c>
      <c r="C7" s="133">
        <v>18350497.800000001</v>
      </c>
      <c r="D7" s="133">
        <v>18350497.800000001</v>
      </c>
      <c r="E7" s="133">
        <v>18350497.800000001</v>
      </c>
      <c r="F7" s="133">
        <v>18350497.800000001</v>
      </c>
      <c r="G7" s="133">
        <v>18350497.800000001</v>
      </c>
    </row>
    <row r="8" spans="1:7" x14ac:dyDescent="0.35">
      <c r="A8" s="47" t="s">
        <v>442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</row>
    <row r="9" spans="1:7" ht="15.75" customHeight="1" x14ac:dyDescent="0.35">
      <c r="A9" s="47" t="s">
        <v>443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</row>
    <row r="10" spans="1:7" x14ac:dyDescent="0.35">
      <c r="A10" s="47" t="s">
        <v>444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</row>
    <row r="11" spans="1:7" x14ac:dyDescent="0.35">
      <c r="A11" s="47" t="s">
        <v>445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</row>
    <row r="12" spans="1:7" x14ac:dyDescent="0.35">
      <c r="A12" s="47" t="s">
        <v>446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47" t="s">
        <v>447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48" t="s">
        <v>448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47" t="s">
        <v>449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47" t="s">
        <v>450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x14ac:dyDescent="0.35">
      <c r="A17" s="47" t="s">
        <v>451</v>
      </c>
      <c r="B17" s="120">
        <v>18350497.800000001</v>
      </c>
      <c r="C17" s="120">
        <v>18350497.800000001</v>
      </c>
      <c r="D17" s="120">
        <v>18350497.800000001</v>
      </c>
      <c r="E17" s="120">
        <v>18350497.800000001</v>
      </c>
      <c r="F17" s="120">
        <v>18350497.800000001</v>
      </c>
      <c r="G17" s="120">
        <v>18350497.800000001</v>
      </c>
    </row>
    <row r="18" spans="1:7" x14ac:dyDescent="0.35">
      <c r="A18" s="47" t="s">
        <v>452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</row>
    <row r="19" spans="1:7" x14ac:dyDescent="0.35">
      <c r="A19" s="67" t="s">
        <v>453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35">
      <c r="A20" s="47" t="s">
        <v>454</v>
      </c>
      <c r="B20" s="130"/>
      <c r="C20" s="130"/>
      <c r="D20" s="130"/>
      <c r="E20" s="130"/>
      <c r="F20" s="130"/>
      <c r="G20" s="130"/>
    </row>
    <row r="21" spans="1:7" x14ac:dyDescent="0.35">
      <c r="A21" s="3" t="s">
        <v>455</v>
      </c>
      <c r="B21" s="121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</row>
    <row r="22" spans="1:7" x14ac:dyDescent="0.35">
      <c r="A22" s="47" t="s">
        <v>456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47" t="s">
        <v>457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35">
      <c r="A24" s="47" t="s">
        <v>458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ht="29" x14ac:dyDescent="0.35">
      <c r="A25" s="48" t="s">
        <v>459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35">
      <c r="A26" s="48" t="s">
        <v>460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55" t="s">
        <v>454</v>
      </c>
      <c r="B27" s="130"/>
      <c r="C27" s="130"/>
      <c r="D27" s="130"/>
      <c r="E27" s="130"/>
      <c r="F27" s="130"/>
      <c r="G27" s="130"/>
    </row>
    <row r="28" spans="1:7" x14ac:dyDescent="0.35">
      <c r="A28" s="3" t="s">
        <v>461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</row>
    <row r="29" spans="1:7" x14ac:dyDescent="0.35">
      <c r="A29" s="47" t="s">
        <v>462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35">
      <c r="A30" s="35" t="s">
        <v>454</v>
      </c>
      <c r="B30" s="130"/>
      <c r="C30" s="130"/>
      <c r="D30" s="130"/>
      <c r="E30" s="130"/>
      <c r="F30" s="130"/>
      <c r="G30" s="130"/>
    </row>
    <row r="31" spans="1:7" ht="14.5" customHeight="1" x14ac:dyDescent="0.35">
      <c r="A31" s="3" t="s">
        <v>463</v>
      </c>
      <c r="B31" s="121">
        <v>18350497.800000001</v>
      </c>
      <c r="C31" s="121">
        <v>18350497.800000001</v>
      </c>
      <c r="D31" s="121">
        <v>18350497.800000001</v>
      </c>
      <c r="E31" s="121">
        <v>18350497.800000001</v>
      </c>
      <c r="F31" s="121">
        <v>18350497.800000001</v>
      </c>
      <c r="G31" s="121">
        <v>18350497.800000001</v>
      </c>
    </row>
    <row r="32" spans="1:7" ht="14.5" customHeight="1" x14ac:dyDescent="0.35">
      <c r="A32" s="35"/>
      <c r="B32" s="96"/>
      <c r="C32" s="96"/>
      <c r="D32" s="96"/>
      <c r="E32" s="96"/>
      <c r="F32" s="96"/>
      <c r="G32" s="96"/>
    </row>
    <row r="33" spans="1:7" x14ac:dyDescent="0.35">
      <c r="A33" s="99" t="s">
        <v>292</v>
      </c>
      <c r="B33" s="43"/>
      <c r="C33" s="43"/>
      <c r="D33" s="43"/>
      <c r="E33" s="43"/>
      <c r="F33" s="43"/>
      <c r="G33" s="43"/>
    </row>
    <row r="34" spans="1:7" ht="29" x14ac:dyDescent="0.35">
      <c r="A34" s="97" t="s">
        <v>464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</row>
    <row r="35" spans="1:7" ht="29" x14ac:dyDescent="0.35">
      <c r="A35" s="97" t="s">
        <v>294</v>
      </c>
      <c r="B35" s="66">
        <v>0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</row>
    <row r="36" spans="1:7" x14ac:dyDescent="0.35">
      <c r="A36" s="99" t="s">
        <v>465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35">
      <c r="A37" s="44"/>
      <c r="B37" s="44"/>
      <c r="C37" s="44"/>
      <c r="D37" s="44"/>
      <c r="E37" s="44"/>
      <c r="F37" s="44"/>
      <c r="G37" s="4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4.5" x14ac:dyDescent="0.35"/>
  <cols>
    <col min="1" max="1" width="68.81640625" bestFit="1" customWidth="1"/>
    <col min="2" max="2" width="24.5429687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63" t="s">
        <v>466</v>
      </c>
      <c r="B1" s="146"/>
      <c r="C1" s="146"/>
      <c r="D1" s="146"/>
      <c r="E1" s="146"/>
      <c r="F1" s="146"/>
      <c r="G1" s="147"/>
    </row>
    <row r="2" spans="1:7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x14ac:dyDescent="0.35">
      <c r="A3" s="151" t="s">
        <v>467</v>
      </c>
      <c r="B3" s="152"/>
      <c r="C3" s="152"/>
      <c r="D3" s="152"/>
      <c r="E3" s="152"/>
      <c r="F3" s="152"/>
      <c r="G3" s="153"/>
    </row>
    <row r="4" spans="1:7" x14ac:dyDescent="0.35">
      <c r="A4" s="151" t="s">
        <v>2</v>
      </c>
      <c r="B4" s="152"/>
      <c r="C4" s="152"/>
      <c r="D4" s="152"/>
      <c r="E4" s="152"/>
      <c r="F4" s="152"/>
      <c r="G4" s="153"/>
    </row>
    <row r="5" spans="1:7" x14ac:dyDescent="0.35">
      <c r="A5" s="154" t="s">
        <v>440</v>
      </c>
      <c r="B5" s="155"/>
      <c r="C5" s="155"/>
      <c r="D5" s="155"/>
      <c r="E5" s="155"/>
      <c r="F5" s="155"/>
      <c r="G5" s="156"/>
    </row>
    <row r="6" spans="1:7" x14ac:dyDescent="0.35">
      <c r="A6" s="94" t="s">
        <v>5</v>
      </c>
      <c r="B6" s="7">
        <v>2026</v>
      </c>
      <c r="C6" s="28">
        <f>B6+1</f>
        <v>2027</v>
      </c>
      <c r="D6" s="28">
        <f t="shared" ref="D6:G6" si="0">C6+1</f>
        <v>2028</v>
      </c>
      <c r="E6" s="28">
        <f t="shared" si="0"/>
        <v>2029</v>
      </c>
      <c r="F6" s="28">
        <f t="shared" si="0"/>
        <v>2030</v>
      </c>
      <c r="G6" s="28">
        <f t="shared" si="0"/>
        <v>2031</v>
      </c>
    </row>
    <row r="7" spans="1:7" ht="15.75" customHeight="1" x14ac:dyDescent="0.35">
      <c r="A7" s="23" t="s">
        <v>468</v>
      </c>
      <c r="B7" s="133">
        <v>18350497.800000001</v>
      </c>
      <c r="C7" s="133">
        <v>18350497.800000001</v>
      </c>
      <c r="D7" s="133">
        <v>18350497.800000001</v>
      </c>
      <c r="E7" s="133">
        <v>18350497.800000001</v>
      </c>
      <c r="F7" s="133">
        <v>18350497.800000001</v>
      </c>
      <c r="G7" s="133">
        <v>18350497.800000001</v>
      </c>
    </row>
    <row r="8" spans="1:7" x14ac:dyDescent="0.35">
      <c r="A8" s="47" t="s">
        <v>469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</row>
    <row r="9" spans="1:7" ht="15.75" customHeight="1" x14ac:dyDescent="0.35">
      <c r="A9" s="47" t="s">
        <v>470</v>
      </c>
      <c r="B9" s="120">
        <v>1884158</v>
      </c>
      <c r="C9" s="120">
        <v>1884158</v>
      </c>
      <c r="D9" s="120">
        <v>1884158</v>
      </c>
      <c r="E9" s="120">
        <v>1884158</v>
      </c>
      <c r="F9" s="120">
        <v>1884158</v>
      </c>
      <c r="G9" s="120">
        <v>1884158</v>
      </c>
    </row>
    <row r="10" spans="1:7" x14ac:dyDescent="0.35">
      <c r="A10" s="47" t="s">
        <v>471</v>
      </c>
      <c r="B10" s="120">
        <v>5968723.7999999998</v>
      </c>
      <c r="C10" s="120">
        <v>5968723.7999999998</v>
      </c>
      <c r="D10" s="120">
        <v>5968723.7999999998</v>
      </c>
      <c r="E10" s="120">
        <v>5968723.7999999998</v>
      </c>
      <c r="F10" s="120">
        <v>5968723.7999999998</v>
      </c>
      <c r="G10" s="120">
        <v>5968723.7999999998</v>
      </c>
    </row>
    <row r="11" spans="1:7" x14ac:dyDescent="0.35">
      <c r="A11" s="47" t="s">
        <v>472</v>
      </c>
      <c r="B11" s="120">
        <v>10497616</v>
      </c>
      <c r="C11" s="120">
        <v>10497616</v>
      </c>
      <c r="D11" s="120">
        <v>10497616</v>
      </c>
      <c r="E11" s="120">
        <v>10497616</v>
      </c>
      <c r="F11" s="120">
        <v>10497616</v>
      </c>
      <c r="G11" s="120">
        <v>10497616</v>
      </c>
    </row>
    <row r="12" spans="1:7" x14ac:dyDescent="0.35">
      <c r="A12" s="47" t="s">
        <v>473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47" t="s">
        <v>474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48" t="s">
        <v>475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47" t="s">
        <v>476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47" t="s">
        <v>477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x14ac:dyDescent="0.35">
      <c r="A17" s="47"/>
      <c r="B17" s="130"/>
      <c r="C17" s="130"/>
      <c r="D17" s="130"/>
      <c r="E17" s="130"/>
      <c r="F17" s="130"/>
      <c r="G17" s="130"/>
    </row>
    <row r="18" spans="1:7" x14ac:dyDescent="0.35">
      <c r="A18" s="3" t="s">
        <v>478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</row>
    <row r="19" spans="1:7" x14ac:dyDescent="0.35">
      <c r="A19" s="47" t="s">
        <v>469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35">
      <c r="A20" s="47" t="s">
        <v>470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</row>
    <row r="21" spans="1:7" x14ac:dyDescent="0.35">
      <c r="A21" s="47" t="s">
        <v>471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47" t="s">
        <v>472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48" t="s">
        <v>473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35">
      <c r="A24" s="48" t="s">
        <v>474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x14ac:dyDescent="0.35">
      <c r="A25" s="48" t="s">
        <v>475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35">
      <c r="A26" s="48" t="s">
        <v>479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48" t="s">
        <v>477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</row>
    <row r="28" spans="1:7" x14ac:dyDescent="0.35">
      <c r="A28" s="35" t="s">
        <v>454</v>
      </c>
      <c r="B28" s="56"/>
      <c r="C28" s="56"/>
      <c r="D28" s="56"/>
      <c r="E28" s="56"/>
      <c r="F28" s="56"/>
      <c r="G28" s="56"/>
    </row>
    <row r="29" spans="1:7" ht="14.5" customHeight="1" x14ac:dyDescent="0.35">
      <c r="A29" s="3" t="s">
        <v>480</v>
      </c>
      <c r="B29" s="93">
        <f>+B7+B18</f>
        <v>18350497.800000001</v>
      </c>
      <c r="C29" s="93">
        <f t="shared" ref="C29:G29" si="1">+C7+C18</f>
        <v>18350497.800000001</v>
      </c>
      <c r="D29" s="93">
        <f t="shared" si="1"/>
        <v>18350497.800000001</v>
      </c>
      <c r="E29" s="93">
        <f t="shared" si="1"/>
        <v>18350497.800000001</v>
      </c>
      <c r="F29" s="93">
        <f t="shared" si="1"/>
        <v>18350497.800000001</v>
      </c>
      <c r="G29" s="93">
        <f t="shared" si="1"/>
        <v>18350497.800000001</v>
      </c>
    </row>
    <row r="30" spans="1:7" x14ac:dyDescent="0.35">
      <c r="A30" s="44"/>
      <c r="B30" s="44"/>
      <c r="C30" s="44"/>
      <c r="D30" s="44"/>
      <c r="E30" s="44"/>
      <c r="F30" s="44"/>
      <c r="G30" s="4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topLeftCell="A30" zoomScale="80" zoomScaleNormal="80" workbookViewId="0">
      <selection activeCell="B35" sqref="B35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63" t="s">
        <v>481</v>
      </c>
      <c r="B1" s="146"/>
      <c r="C1" s="146"/>
      <c r="D1" s="146"/>
      <c r="E1" s="146"/>
      <c r="F1" s="146"/>
      <c r="G1" s="147"/>
    </row>
    <row r="2" spans="1:7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x14ac:dyDescent="0.35">
      <c r="A3" s="151" t="s">
        <v>482</v>
      </c>
      <c r="B3" s="152"/>
      <c r="C3" s="152"/>
      <c r="D3" s="152"/>
      <c r="E3" s="152"/>
      <c r="F3" s="152"/>
      <c r="G3" s="153"/>
    </row>
    <row r="4" spans="1:7" x14ac:dyDescent="0.35">
      <c r="A4" s="151" t="s">
        <v>2</v>
      </c>
      <c r="B4" s="152"/>
      <c r="C4" s="152"/>
      <c r="D4" s="152"/>
      <c r="E4" s="152"/>
      <c r="F4" s="152"/>
      <c r="G4" s="153"/>
    </row>
    <row r="5" spans="1:7" x14ac:dyDescent="0.35">
      <c r="A5" s="94" t="s">
        <v>5</v>
      </c>
      <c r="B5" s="119" t="s">
        <v>483</v>
      </c>
      <c r="C5" s="118" t="s">
        <v>484</v>
      </c>
      <c r="D5" s="118" t="s">
        <v>485</v>
      </c>
      <c r="E5" s="118" t="s">
        <v>486</v>
      </c>
      <c r="F5" s="118" t="s">
        <v>487</v>
      </c>
      <c r="G5" s="118" t="s">
        <v>488</v>
      </c>
    </row>
    <row r="6" spans="1:7" ht="15.75" customHeight="1" x14ac:dyDescent="0.35">
      <c r="A6" s="23" t="s">
        <v>489</v>
      </c>
      <c r="B6" s="133">
        <v>0</v>
      </c>
      <c r="C6" s="133">
        <v>0</v>
      </c>
      <c r="D6" s="133">
        <v>0</v>
      </c>
      <c r="E6" s="133">
        <v>0</v>
      </c>
      <c r="F6" s="133">
        <v>35884247.259999998</v>
      </c>
      <c r="G6" s="133">
        <v>18350497.800000001</v>
      </c>
    </row>
    <row r="7" spans="1:7" x14ac:dyDescent="0.35">
      <c r="A7" s="47" t="s">
        <v>442</v>
      </c>
      <c r="B7" s="120">
        <v>0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</row>
    <row r="8" spans="1:7" ht="15.75" customHeight="1" x14ac:dyDescent="0.35">
      <c r="A8" s="47" t="s">
        <v>443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</row>
    <row r="9" spans="1:7" x14ac:dyDescent="0.35">
      <c r="A9" s="47" t="s">
        <v>444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</row>
    <row r="10" spans="1:7" x14ac:dyDescent="0.35">
      <c r="A10" s="47" t="s">
        <v>445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</row>
    <row r="11" spans="1:7" x14ac:dyDescent="0.35">
      <c r="A11" s="47" t="s">
        <v>446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</row>
    <row r="12" spans="1:7" x14ac:dyDescent="0.35">
      <c r="A12" s="47" t="s">
        <v>447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48" t="s">
        <v>448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47" t="s">
        <v>449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47" t="s">
        <v>450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47" t="s">
        <v>451</v>
      </c>
      <c r="B16" s="120">
        <v>0</v>
      </c>
      <c r="C16" s="120">
        <v>0</v>
      </c>
      <c r="D16" s="120">
        <v>0</v>
      </c>
      <c r="E16" s="120">
        <v>0</v>
      </c>
      <c r="F16" s="120">
        <v>35782705.130000003</v>
      </c>
      <c r="G16" s="120">
        <v>18350497.800000001</v>
      </c>
    </row>
    <row r="17" spans="1:7" x14ac:dyDescent="0.35">
      <c r="A17" s="47" t="s">
        <v>452</v>
      </c>
      <c r="B17" s="120">
        <v>0</v>
      </c>
      <c r="C17" s="120">
        <v>0</v>
      </c>
      <c r="D17" s="120">
        <v>0</v>
      </c>
      <c r="E17" s="120">
        <v>0</v>
      </c>
      <c r="F17" s="120">
        <v>101542.13</v>
      </c>
      <c r="G17" s="120">
        <v>0</v>
      </c>
    </row>
    <row r="18" spans="1:7" x14ac:dyDescent="0.35">
      <c r="A18" s="67" t="s">
        <v>453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</row>
    <row r="19" spans="1:7" x14ac:dyDescent="0.35">
      <c r="A19" s="47"/>
      <c r="B19" s="130"/>
      <c r="C19" s="130"/>
      <c r="D19" s="130"/>
      <c r="E19" s="130"/>
      <c r="F19" s="130"/>
      <c r="G19" s="130"/>
    </row>
    <row r="20" spans="1:7" x14ac:dyDescent="0.35">
      <c r="A20" s="3" t="s">
        <v>490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</row>
    <row r="21" spans="1:7" x14ac:dyDescent="0.35">
      <c r="A21" s="47" t="s">
        <v>456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47" t="s">
        <v>457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47" t="s">
        <v>458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ht="29" x14ac:dyDescent="0.35">
      <c r="A24" s="48" t="s">
        <v>459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x14ac:dyDescent="0.35">
      <c r="A25" s="48" t="s">
        <v>460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35">
      <c r="A26" s="55"/>
      <c r="B26" s="130"/>
      <c r="C26" s="130"/>
      <c r="D26" s="130"/>
      <c r="E26" s="130"/>
      <c r="F26" s="130"/>
      <c r="G26" s="130"/>
    </row>
    <row r="27" spans="1:7" x14ac:dyDescent="0.35">
      <c r="A27" s="3" t="s">
        <v>491</v>
      </c>
      <c r="B27" s="121">
        <v>0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</row>
    <row r="28" spans="1:7" x14ac:dyDescent="0.35">
      <c r="A28" s="47" t="s">
        <v>290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</row>
    <row r="29" spans="1:7" x14ac:dyDescent="0.35">
      <c r="A29" s="35"/>
      <c r="B29" s="130"/>
      <c r="C29" s="130"/>
      <c r="D29" s="130"/>
      <c r="E29" s="130"/>
      <c r="F29" s="130"/>
      <c r="G29" s="130"/>
    </row>
    <row r="30" spans="1:7" ht="14.5" customHeight="1" x14ac:dyDescent="0.35">
      <c r="A30" s="3" t="s">
        <v>492</v>
      </c>
      <c r="B30" s="121">
        <v>0</v>
      </c>
      <c r="C30" s="121">
        <v>0</v>
      </c>
      <c r="D30" s="121">
        <v>0</v>
      </c>
      <c r="E30" s="121">
        <v>0</v>
      </c>
      <c r="F30" s="121">
        <v>35884247.259999998</v>
      </c>
      <c r="G30" s="121">
        <v>18350497.800000001</v>
      </c>
    </row>
    <row r="31" spans="1:7" ht="14.5" customHeight="1" x14ac:dyDescent="0.35">
      <c r="A31" s="35"/>
      <c r="B31" s="130"/>
      <c r="C31" s="130"/>
      <c r="D31" s="130"/>
      <c r="E31" s="130"/>
      <c r="F31" s="130"/>
      <c r="G31" s="130"/>
    </row>
    <row r="32" spans="1:7" x14ac:dyDescent="0.35">
      <c r="A32" s="99" t="s">
        <v>292</v>
      </c>
      <c r="B32" s="130"/>
      <c r="C32" s="130"/>
      <c r="D32" s="130"/>
      <c r="E32" s="130"/>
      <c r="F32" s="130"/>
      <c r="G32" s="130"/>
    </row>
    <row r="33" spans="1:7" ht="29" x14ac:dyDescent="0.35">
      <c r="A33" s="97" t="s">
        <v>464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29" x14ac:dyDescent="0.35">
      <c r="A34" s="97" t="s">
        <v>294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x14ac:dyDescent="0.35">
      <c r="A35" s="43" t="s">
        <v>465</v>
      </c>
      <c r="B35" s="121">
        <v>0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</row>
    <row r="36" spans="1:7" x14ac:dyDescent="0.35">
      <c r="A36" s="44"/>
      <c r="B36" s="139"/>
      <c r="C36" s="139"/>
      <c r="D36" s="139"/>
      <c r="E36" s="139"/>
      <c r="F36" s="139"/>
      <c r="G36" s="139"/>
    </row>
    <row r="38" spans="1:7" x14ac:dyDescent="0.35">
      <c r="A38" t="s">
        <v>493</v>
      </c>
    </row>
    <row r="39" spans="1:7" x14ac:dyDescent="0.35">
      <c r="A39" t="s">
        <v>494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B28" sqref="B28:G28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63" t="s">
        <v>495</v>
      </c>
      <c r="B1" s="146"/>
      <c r="C1" s="146"/>
      <c r="D1" s="146"/>
      <c r="E1" s="146"/>
      <c r="F1" s="146"/>
      <c r="G1" s="147"/>
    </row>
    <row r="2" spans="1:7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x14ac:dyDescent="0.35">
      <c r="A3" s="151" t="s">
        <v>496</v>
      </c>
      <c r="B3" s="152"/>
      <c r="C3" s="152"/>
      <c r="D3" s="152"/>
      <c r="E3" s="152"/>
      <c r="F3" s="152"/>
      <c r="G3" s="153"/>
    </row>
    <row r="4" spans="1:7" x14ac:dyDescent="0.35">
      <c r="A4" s="151" t="s">
        <v>2</v>
      </c>
      <c r="B4" s="152"/>
      <c r="C4" s="152"/>
      <c r="D4" s="152"/>
      <c r="E4" s="152"/>
      <c r="F4" s="152"/>
      <c r="G4" s="153"/>
    </row>
    <row r="5" spans="1:7" x14ac:dyDescent="0.35">
      <c r="A5" s="94" t="s">
        <v>5</v>
      </c>
      <c r="B5" s="119" t="s">
        <v>483</v>
      </c>
      <c r="C5" s="118" t="s">
        <v>484</v>
      </c>
      <c r="D5" s="118" t="s">
        <v>485</v>
      </c>
      <c r="E5" s="118" t="s">
        <v>486</v>
      </c>
      <c r="F5" s="118" t="s">
        <v>487</v>
      </c>
      <c r="G5" s="118" t="s">
        <v>488</v>
      </c>
    </row>
    <row r="6" spans="1:7" ht="15.75" customHeight="1" x14ac:dyDescent="0.35">
      <c r="A6" s="23" t="s">
        <v>468</v>
      </c>
      <c r="B6" s="133">
        <v>0</v>
      </c>
      <c r="C6" s="133">
        <v>0</v>
      </c>
      <c r="D6" s="133">
        <v>0</v>
      </c>
      <c r="E6" s="133">
        <v>0</v>
      </c>
      <c r="F6" s="133">
        <v>34724660.119999997</v>
      </c>
      <c r="G6" s="133">
        <v>18350497.800000001</v>
      </c>
    </row>
    <row r="7" spans="1:7" x14ac:dyDescent="0.35">
      <c r="A7" s="47" t="s">
        <v>469</v>
      </c>
      <c r="B7" s="120">
        <v>0</v>
      </c>
      <c r="C7" s="120">
        <v>0</v>
      </c>
      <c r="D7" s="120">
        <v>0</v>
      </c>
      <c r="E7" s="120">
        <v>0</v>
      </c>
      <c r="F7" s="120">
        <v>15052229.98</v>
      </c>
      <c r="G7" s="120">
        <v>0</v>
      </c>
    </row>
    <row r="8" spans="1:7" ht="15.75" customHeight="1" x14ac:dyDescent="0.35">
      <c r="A8" s="47" t="s">
        <v>470</v>
      </c>
      <c r="B8" s="120">
        <v>0</v>
      </c>
      <c r="C8" s="120">
        <v>0</v>
      </c>
      <c r="D8" s="120">
        <v>0</v>
      </c>
      <c r="E8" s="120">
        <v>0</v>
      </c>
      <c r="F8" s="120">
        <v>1375301.1</v>
      </c>
      <c r="G8" s="120">
        <v>1884158</v>
      </c>
    </row>
    <row r="9" spans="1:7" x14ac:dyDescent="0.35">
      <c r="A9" s="47" t="s">
        <v>471</v>
      </c>
      <c r="B9" s="120">
        <v>0</v>
      </c>
      <c r="C9" s="120">
        <v>0</v>
      </c>
      <c r="D9" s="120">
        <v>0</v>
      </c>
      <c r="E9" s="120">
        <v>0</v>
      </c>
      <c r="F9" s="120">
        <v>3674436.06</v>
      </c>
      <c r="G9" s="120">
        <v>5968723.7999999998</v>
      </c>
    </row>
    <row r="10" spans="1:7" x14ac:dyDescent="0.35">
      <c r="A10" s="47" t="s">
        <v>472</v>
      </c>
      <c r="B10" s="120">
        <v>0</v>
      </c>
      <c r="C10" s="120">
        <v>0</v>
      </c>
      <c r="D10" s="120">
        <v>0</v>
      </c>
      <c r="E10" s="120">
        <v>0</v>
      </c>
      <c r="F10" s="120">
        <v>9530566.9800000004</v>
      </c>
      <c r="G10" s="120">
        <v>10497616</v>
      </c>
    </row>
    <row r="11" spans="1:7" x14ac:dyDescent="0.35">
      <c r="A11" s="47" t="s">
        <v>473</v>
      </c>
      <c r="B11" s="120">
        <v>0</v>
      </c>
      <c r="C11" s="120">
        <v>0</v>
      </c>
      <c r="D11" s="120">
        <v>0</v>
      </c>
      <c r="E11" s="120">
        <v>0</v>
      </c>
      <c r="F11" s="120">
        <v>5092126</v>
      </c>
      <c r="G11" s="120">
        <v>0</v>
      </c>
    </row>
    <row r="12" spans="1:7" x14ac:dyDescent="0.35">
      <c r="A12" s="47" t="s">
        <v>474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48" t="s">
        <v>475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47" t="s">
        <v>476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47" t="s">
        <v>477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47"/>
      <c r="B16" s="130"/>
      <c r="C16" s="130"/>
      <c r="D16" s="130"/>
      <c r="E16" s="130"/>
      <c r="F16" s="130"/>
      <c r="G16" s="130"/>
    </row>
    <row r="17" spans="1:7" x14ac:dyDescent="0.35">
      <c r="A17" s="3" t="s">
        <v>478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</row>
    <row r="18" spans="1:7" x14ac:dyDescent="0.35">
      <c r="A18" s="47" t="s">
        <v>469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</row>
    <row r="19" spans="1:7" x14ac:dyDescent="0.35">
      <c r="A19" s="47" t="s">
        <v>470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35">
      <c r="A20" s="47" t="s">
        <v>471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</row>
    <row r="21" spans="1:7" x14ac:dyDescent="0.35">
      <c r="A21" s="47" t="s">
        <v>472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48" t="s">
        <v>473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48" t="s">
        <v>474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35">
      <c r="A24" s="48" t="s">
        <v>475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x14ac:dyDescent="0.35">
      <c r="A25" s="48" t="s">
        <v>479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35">
      <c r="A26" s="48" t="s">
        <v>477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35" t="s">
        <v>454</v>
      </c>
      <c r="B27" s="130"/>
      <c r="C27" s="130"/>
      <c r="D27" s="130"/>
      <c r="E27" s="130"/>
      <c r="F27" s="130"/>
      <c r="G27" s="130"/>
    </row>
    <row r="28" spans="1:7" ht="14.5" customHeight="1" x14ac:dyDescent="0.35">
      <c r="A28" s="3" t="s">
        <v>480</v>
      </c>
      <c r="B28" s="121">
        <v>0</v>
      </c>
      <c r="C28" s="121">
        <v>0</v>
      </c>
      <c r="D28" s="121">
        <v>0</v>
      </c>
      <c r="E28" s="121">
        <v>0</v>
      </c>
      <c r="F28" s="121">
        <v>34724660.119999997</v>
      </c>
      <c r="G28" s="121">
        <v>18350497.800000001</v>
      </c>
    </row>
    <row r="29" spans="1:7" x14ac:dyDescent="0.35">
      <c r="A29" s="44"/>
      <c r="B29" s="44"/>
      <c r="C29" s="44"/>
      <c r="D29" s="44"/>
      <c r="E29" s="44"/>
      <c r="F29" s="44"/>
      <c r="G29" s="44"/>
    </row>
    <row r="31" spans="1:7" x14ac:dyDescent="0.35">
      <c r="A31" t="s">
        <v>493</v>
      </c>
    </row>
    <row r="32" spans="1:7" x14ac:dyDescent="0.35">
      <c r="A32" t="s">
        <v>494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5" sqref="A5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5" width="22.26953125" bestFit="1" customWidth="1"/>
    <col min="6" max="6" width="22.1796875" customWidth="1"/>
  </cols>
  <sheetData>
    <row r="1" spans="1:6" x14ac:dyDescent="0.35">
      <c r="A1" s="163" t="s">
        <v>497</v>
      </c>
      <c r="B1" s="146"/>
      <c r="C1" s="146"/>
      <c r="D1" s="146"/>
      <c r="E1" s="146"/>
      <c r="F1" s="146"/>
    </row>
    <row r="2" spans="1:6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50"/>
    </row>
    <row r="3" spans="1:6" x14ac:dyDescent="0.35">
      <c r="A3" s="151" t="s">
        <v>498</v>
      </c>
      <c r="B3" s="152"/>
      <c r="C3" s="152"/>
      <c r="D3" s="152"/>
      <c r="E3" s="152"/>
      <c r="F3" s="153"/>
    </row>
    <row r="4" spans="1:6" ht="29" x14ac:dyDescent="0.35">
      <c r="A4" s="94" t="s">
        <v>5</v>
      </c>
      <c r="B4" s="7" t="s">
        <v>499</v>
      </c>
      <c r="C4" s="28" t="s">
        <v>500</v>
      </c>
      <c r="D4" s="28" t="s">
        <v>501</v>
      </c>
      <c r="E4" s="28" t="s">
        <v>502</v>
      </c>
      <c r="F4" s="28" t="s">
        <v>503</v>
      </c>
    </row>
    <row r="5" spans="1:6" ht="15.75" customHeight="1" x14ac:dyDescent="0.35">
      <c r="A5" s="98" t="s">
        <v>504</v>
      </c>
      <c r="B5" s="103"/>
      <c r="C5" s="103"/>
      <c r="D5" s="103"/>
      <c r="E5" s="103"/>
      <c r="F5" s="103"/>
    </row>
    <row r="6" spans="1:6" x14ac:dyDescent="0.35">
      <c r="A6" s="101" t="s">
        <v>505</v>
      </c>
      <c r="B6" s="100"/>
      <c r="C6" s="100"/>
      <c r="D6" s="100"/>
      <c r="E6" s="100"/>
      <c r="F6" s="100"/>
    </row>
    <row r="7" spans="1:6" ht="15.75" customHeight="1" x14ac:dyDescent="0.35">
      <c r="A7" s="101" t="s">
        <v>506</v>
      </c>
      <c r="B7" s="100"/>
      <c r="C7" s="100"/>
      <c r="D7" s="100"/>
      <c r="E7" s="100"/>
      <c r="F7" s="100"/>
    </row>
    <row r="8" spans="1:6" x14ac:dyDescent="0.35">
      <c r="A8" s="102"/>
      <c r="B8" s="100"/>
      <c r="C8" s="100"/>
      <c r="D8" s="100"/>
      <c r="E8" s="100"/>
      <c r="F8" s="100"/>
    </row>
    <row r="9" spans="1:6" x14ac:dyDescent="0.35">
      <c r="A9" s="107" t="s">
        <v>507</v>
      </c>
      <c r="B9" s="100"/>
      <c r="C9" s="100"/>
      <c r="D9" s="100"/>
      <c r="E9" s="100"/>
      <c r="F9" s="100"/>
    </row>
    <row r="10" spans="1:6" x14ac:dyDescent="0.35">
      <c r="A10" s="101" t="s">
        <v>508</v>
      </c>
      <c r="B10" s="110"/>
      <c r="C10" s="110"/>
      <c r="D10" s="110"/>
      <c r="E10" s="110"/>
      <c r="F10" s="110"/>
    </row>
    <row r="11" spans="1:6" x14ac:dyDescent="0.35">
      <c r="A11" s="51" t="s">
        <v>509</v>
      </c>
      <c r="B11" s="110"/>
      <c r="C11" s="110"/>
      <c r="D11" s="110"/>
      <c r="E11" s="110"/>
      <c r="F11" s="110"/>
    </row>
    <row r="12" spans="1:6" x14ac:dyDescent="0.35">
      <c r="A12" s="51" t="s">
        <v>510</v>
      </c>
      <c r="B12" s="110"/>
      <c r="C12" s="110"/>
      <c r="D12" s="110"/>
      <c r="E12" s="110"/>
      <c r="F12" s="110"/>
    </row>
    <row r="13" spans="1:6" x14ac:dyDescent="0.35">
      <c r="A13" s="51" t="s">
        <v>511</v>
      </c>
      <c r="B13" s="110"/>
      <c r="C13" s="110"/>
      <c r="D13" s="110"/>
      <c r="E13" s="110"/>
      <c r="F13" s="110"/>
    </row>
    <row r="14" spans="1:6" x14ac:dyDescent="0.35">
      <c r="A14" s="101" t="s">
        <v>512</v>
      </c>
      <c r="B14" s="110"/>
      <c r="C14" s="110"/>
      <c r="D14" s="110"/>
      <c r="E14" s="110"/>
      <c r="F14" s="110"/>
    </row>
    <row r="15" spans="1:6" x14ac:dyDescent="0.35">
      <c r="A15" s="51" t="s">
        <v>509</v>
      </c>
      <c r="B15" s="110"/>
      <c r="C15" s="110"/>
      <c r="D15" s="110"/>
      <c r="E15" s="110"/>
      <c r="F15" s="110"/>
    </row>
    <row r="16" spans="1:6" x14ac:dyDescent="0.35">
      <c r="A16" s="51" t="s">
        <v>510</v>
      </c>
      <c r="B16" s="111"/>
      <c r="C16" s="111"/>
      <c r="D16" s="111"/>
      <c r="E16" s="111"/>
      <c r="F16" s="111"/>
    </row>
    <row r="17" spans="1:6" x14ac:dyDescent="0.35">
      <c r="A17" s="51" t="s">
        <v>511</v>
      </c>
      <c r="B17" s="112"/>
      <c r="C17" s="112"/>
      <c r="D17" s="112"/>
      <c r="E17" s="112"/>
      <c r="F17" s="112"/>
    </row>
    <row r="18" spans="1:6" x14ac:dyDescent="0.35">
      <c r="A18" s="101" t="s">
        <v>513</v>
      </c>
      <c r="B18" s="112"/>
      <c r="C18" s="112"/>
      <c r="D18" s="112"/>
      <c r="E18" s="112"/>
      <c r="F18" s="112"/>
    </row>
    <row r="19" spans="1:6" x14ac:dyDescent="0.35">
      <c r="A19" s="101" t="s">
        <v>514</v>
      </c>
      <c r="B19" s="112"/>
      <c r="C19" s="112"/>
      <c r="D19" s="112"/>
      <c r="E19" s="112"/>
      <c r="F19" s="112"/>
    </row>
    <row r="20" spans="1:6" x14ac:dyDescent="0.35">
      <c r="A20" s="101" t="s">
        <v>515</v>
      </c>
      <c r="B20" s="113"/>
      <c r="C20" s="113"/>
      <c r="D20" s="113"/>
      <c r="E20" s="113"/>
      <c r="F20" s="113"/>
    </row>
    <row r="21" spans="1:6" x14ac:dyDescent="0.35">
      <c r="A21" s="101" t="s">
        <v>516</v>
      </c>
      <c r="B21" s="113"/>
      <c r="C21" s="113"/>
      <c r="D21" s="113"/>
      <c r="E21" s="113"/>
      <c r="F21" s="113"/>
    </row>
    <row r="22" spans="1:6" x14ac:dyDescent="0.35">
      <c r="A22" s="101" t="s">
        <v>517</v>
      </c>
      <c r="B22" s="113"/>
      <c r="C22" s="113"/>
      <c r="D22" s="113"/>
      <c r="E22" s="113"/>
      <c r="F22" s="113"/>
    </row>
    <row r="23" spans="1:6" x14ac:dyDescent="0.35">
      <c r="A23" s="101" t="s">
        <v>518</v>
      </c>
      <c r="B23" s="113"/>
      <c r="C23" s="113"/>
      <c r="D23" s="113"/>
      <c r="E23" s="113"/>
      <c r="F23" s="113"/>
    </row>
    <row r="24" spans="1:6" x14ac:dyDescent="0.35">
      <c r="A24" s="101" t="s">
        <v>519</v>
      </c>
      <c r="B24" s="105"/>
      <c r="C24" s="105"/>
      <c r="D24" s="105"/>
      <c r="E24" s="105"/>
      <c r="F24" s="105"/>
    </row>
    <row r="25" spans="1:6" x14ac:dyDescent="0.35">
      <c r="A25" s="101" t="s">
        <v>520</v>
      </c>
      <c r="B25" s="105"/>
      <c r="C25" s="105"/>
      <c r="D25" s="105"/>
      <c r="E25" s="105"/>
      <c r="F25" s="105"/>
    </row>
    <row r="26" spans="1:6" x14ac:dyDescent="0.35">
      <c r="A26" s="102"/>
      <c r="B26" s="106"/>
      <c r="C26" s="106"/>
      <c r="D26" s="106"/>
      <c r="E26" s="106"/>
      <c r="F26" s="106"/>
    </row>
    <row r="27" spans="1:6" ht="14.5" customHeight="1" x14ac:dyDescent="0.35">
      <c r="A27" s="107" t="s">
        <v>521</v>
      </c>
      <c r="B27" s="104"/>
      <c r="C27" s="104"/>
      <c r="D27" s="104"/>
      <c r="E27" s="104"/>
      <c r="F27" s="104"/>
    </row>
    <row r="28" spans="1:6" x14ac:dyDescent="0.35">
      <c r="A28" s="101" t="s">
        <v>522</v>
      </c>
      <c r="B28" s="66"/>
      <c r="C28" s="66"/>
      <c r="D28" s="66"/>
      <c r="E28" s="66"/>
      <c r="F28" s="66"/>
    </row>
    <row r="29" spans="1:6" x14ac:dyDescent="0.35">
      <c r="A29" s="97"/>
      <c r="B29" s="43"/>
      <c r="C29" s="43"/>
      <c r="D29" s="43"/>
      <c r="E29" s="43"/>
      <c r="F29" s="43"/>
    </row>
    <row r="30" spans="1:6" x14ac:dyDescent="0.35">
      <c r="A30" s="108" t="s">
        <v>523</v>
      </c>
      <c r="B30" s="43"/>
      <c r="C30" s="43"/>
      <c r="D30" s="43"/>
      <c r="E30" s="43"/>
      <c r="F30" s="43"/>
    </row>
    <row r="31" spans="1:6" x14ac:dyDescent="0.35">
      <c r="A31" s="109" t="s">
        <v>508</v>
      </c>
      <c r="B31" s="66"/>
      <c r="C31" s="66"/>
      <c r="D31" s="66"/>
      <c r="E31" s="66"/>
      <c r="F31" s="66"/>
    </row>
    <row r="32" spans="1:6" x14ac:dyDescent="0.35">
      <c r="A32" s="109" t="s">
        <v>512</v>
      </c>
      <c r="B32" s="66"/>
      <c r="C32" s="66"/>
      <c r="D32" s="66"/>
      <c r="E32" s="66"/>
      <c r="F32" s="66"/>
    </row>
    <row r="33" spans="1:6" x14ac:dyDescent="0.35">
      <c r="A33" s="109" t="s">
        <v>524</v>
      </c>
      <c r="B33" s="66"/>
      <c r="C33" s="66"/>
      <c r="D33" s="66"/>
      <c r="E33" s="66"/>
      <c r="F33" s="66"/>
    </row>
    <row r="34" spans="1:6" x14ac:dyDescent="0.35">
      <c r="A34" s="97"/>
      <c r="B34" s="43"/>
      <c r="C34" s="43"/>
      <c r="D34" s="43"/>
      <c r="E34" s="43"/>
      <c r="F34" s="43"/>
    </row>
    <row r="35" spans="1:6" x14ac:dyDescent="0.35">
      <c r="A35" s="108" t="s">
        <v>525</v>
      </c>
      <c r="B35" s="43"/>
      <c r="C35" s="43"/>
      <c r="D35" s="43"/>
      <c r="E35" s="43"/>
      <c r="F35" s="43"/>
    </row>
    <row r="36" spans="1:6" x14ac:dyDescent="0.35">
      <c r="A36" s="109" t="s">
        <v>526</v>
      </c>
      <c r="B36" s="43"/>
      <c r="C36" s="43"/>
      <c r="D36" s="43"/>
      <c r="E36" s="43"/>
      <c r="F36" s="43"/>
    </row>
    <row r="37" spans="1:6" x14ac:dyDescent="0.35">
      <c r="A37" s="109" t="s">
        <v>527</v>
      </c>
      <c r="B37" s="43"/>
      <c r="C37" s="43"/>
      <c r="D37" s="43"/>
      <c r="E37" s="43"/>
      <c r="F37" s="43"/>
    </row>
    <row r="38" spans="1:6" x14ac:dyDescent="0.35">
      <c r="A38" s="109" t="s">
        <v>528</v>
      </c>
      <c r="B38" s="43"/>
      <c r="C38" s="43"/>
      <c r="D38" s="43"/>
      <c r="E38" s="43"/>
      <c r="F38" s="43"/>
    </row>
    <row r="39" spans="1:6" x14ac:dyDescent="0.35">
      <c r="A39" s="97"/>
      <c r="B39" s="43"/>
      <c r="C39" s="43"/>
      <c r="D39" s="43"/>
      <c r="E39" s="43"/>
      <c r="F39" s="43"/>
    </row>
    <row r="40" spans="1:6" x14ac:dyDescent="0.35">
      <c r="A40" s="108" t="s">
        <v>529</v>
      </c>
      <c r="B40" s="43"/>
      <c r="C40" s="43"/>
      <c r="D40" s="43"/>
      <c r="E40" s="43"/>
      <c r="F40" s="43"/>
    </row>
    <row r="41" spans="1:6" x14ac:dyDescent="0.35">
      <c r="A41" s="97"/>
      <c r="B41" s="43"/>
      <c r="C41" s="43"/>
      <c r="D41" s="43"/>
      <c r="E41" s="43"/>
      <c r="F41" s="43"/>
    </row>
    <row r="42" spans="1:6" x14ac:dyDescent="0.35">
      <c r="A42" s="108" t="s">
        <v>530</v>
      </c>
      <c r="B42" s="43"/>
      <c r="C42" s="43"/>
      <c r="D42" s="43"/>
      <c r="E42" s="43"/>
      <c r="F42" s="43"/>
    </row>
    <row r="43" spans="1:6" x14ac:dyDescent="0.35">
      <c r="A43" s="109" t="s">
        <v>531</v>
      </c>
      <c r="B43" s="66"/>
      <c r="C43" s="66"/>
      <c r="D43" s="66"/>
      <c r="E43" s="66"/>
      <c r="F43" s="66"/>
    </row>
    <row r="44" spans="1:6" x14ac:dyDescent="0.35">
      <c r="A44" s="109" t="s">
        <v>532</v>
      </c>
      <c r="B44" s="66"/>
      <c r="C44" s="66"/>
      <c r="D44" s="66"/>
      <c r="E44" s="66"/>
      <c r="F44" s="66"/>
    </row>
    <row r="45" spans="1:6" x14ac:dyDescent="0.35">
      <c r="A45" s="109" t="s">
        <v>533</v>
      </c>
      <c r="B45" s="66"/>
      <c r="C45" s="66"/>
      <c r="D45" s="66"/>
      <c r="E45" s="66"/>
      <c r="F45" s="66"/>
    </row>
    <row r="46" spans="1:6" x14ac:dyDescent="0.35">
      <c r="A46" s="97"/>
      <c r="B46" s="43"/>
      <c r="C46" s="43"/>
      <c r="D46" s="43"/>
      <c r="E46" s="43"/>
      <c r="F46" s="43"/>
    </row>
    <row r="47" spans="1:6" ht="29" x14ac:dyDescent="0.35">
      <c r="A47" s="108" t="s">
        <v>534</v>
      </c>
      <c r="B47" s="43"/>
      <c r="C47" s="43"/>
      <c r="D47" s="43"/>
      <c r="E47" s="43"/>
      <c r="F47" s="43"/>
    </row>
    <row r="48" spans="1:6" x14ac:dyDescent="0.35">
      <c r="A48" s="109" t="s">
        <v>532</v>
      </c>
      <c r="B48" s="66"/>
      <c r="C48" s="66"/>
      <c r="D48" s="66"/>
      <c r="E48" s="66"/>
      <c r="F48" s="66"/>
    </row>
    <row r="49" spans="1:6" x14ac:dyDescent="0.35">
      <c r="A49" s="109" t="s">
        <v>533</v>
      </c>
      <c r="B49" s="66"/>
      <c r="C49" s="66"/>
      <c r="D49" s="66"/>
      <c r="E49" s="66"/>
      <c r="F49" s="66"/>
    </row>
    <row r="50" spans="1:6" x14ac:dyDescent="0.35">
      <c r="A50" s="97"/>
      <c r="B50" s="43"/>
      <c r="C50" s="43"/>
      <c r="D50" s="43"/>
      <c r="E50" s="43"/>
      <c r="F50" s="43"/>
    </row>
    <row r="51" spans="1:6" x14ac:dyDescent="0.35">
      <c r="A51" s="108" t="s">
        <v>535</v>
      </c>
      <c r="B51" s="43"/>
      <c r="C51" s="43"/>
      <c r="D51" s="43"/>
      <c r="E51" s="43"/>
      <c r="F51" s="43"/>
    </row>
    <row r="52" spans="1:6" x14ac:dyDescent="0.35">
      <c r="A52" s="109" t="s">
        <v>532</v>
      </c>
      <c r="B52" s="66"/>
      <c r="C52" s="66"/>
      <c r="D52" s="66"/>
      <c r="E52" s="66"/>
      <c r="F52" s="66"/>
    </row>
    <row r="53" spans="1:6" x14ac:dyDescent="0.35">
      <c r="A53" s="109" t="s">
        <v>533</v>
      </c>
      <c r="B53" s="66"/>
      <c r="C53" s="66"/>
      <c r="D53" s="66"/>
      <c r="E53" s="66"/>
      <c r="F53" s="66"/>
    </row>
    <row r="54" spans="1:6" x14ac:dyDescent="0.35">
      <c r="A54" s="109" t="s">
        <v>536</v>
      </c>
      <c r="B54" s="66"/>
      <c r="C54" s="66"/>
      <c r="D54" s="66"/>
      <c r="E54" s="66"/>
      <c r="F54" s="66"/>
    </row>
    <row r="55" spans="1:6" x14ac:dyDescent="0.35">
      <c r="A55" s="97"/>
      <c r="B55" s="43"/>
      <c r="C55" s="43"/>
      <c r="D55" s="43"/>
      <c r="E55" s="43"/>
      <c r="F55" s="43"/>
    </row>
    <row r="56" spans="1:6" x14ac:dyDescent="0.35">
      <c r="A56" s="108" t="s">
        <v>537</v>
      </c>
      <c r="B56" s="43"/>
      <c r="C56" s="43"/>
      <c r="D56" s="43"/>
      <c r="E56" s="43"/>
      <c r="F56" s="43"/>
    </row>
    <row r="57" spans="1:6" x14ac:dyDescent="0.35">
      <c r="A57" s="109" t="s">
        <v>532</v>
      </c>
      <c r="B57" s="66"/>
      <c r="C57" s="66"/>
      <c r="D57" s="66"/>
      <c r="E57" s="66"/>
      <c r="F57" s="66"/>
    </row>
    <row r="58" spans="1:6" x14ac:dyDescent="0.35">
      <c r="A58" s="109" t="s">
        <v>533</v>
      </c>
      <c r="B58" s="66"/>
      <c r="C58" s="66"/>
      <c r="D58" s="66"/>
      <c r="E58" s="66"/>
      <c r="F58" s="66"/>
    </row>
    <row r="59" spans="1:6" x14ac:dyDescent="0.35">
      <c r="A59" s="97"/>
      <c r="B59" s="43"/>
      <c r="C59" s="43"/>
      <c r="D59" s="43"/>
      <c r="E59" s="43"/>
      <c r="F59" s="43"/>
    </row>
    <row r="60" spans="1:6" x14ac:dyDescent="0.35">
      <c r="A60" s="108" t="s">
        <v>538</v>
      </c>
      <c r="B60" s="43"/>
      <c r="C60" s="43"/>
      <c r="D60" s="43"/>
      <c r="E60" s="43"/>
      <c r="F60" s="43"/>
    </row>
    <row r="61" spans="1:6" x14ac:dyDescent="0.35">
      <c r="A61" s="109" t="s">
        <v>539</v>
      </c>
      <c r="B61" s="96"/>
      <c r="C61" s="96"/>
      <c r="D61" s="96"/>
      <c r="E61" s="96"/>
      <c r="F61" s="96"/>
    </row>
    <row r="62" spans="1:6" x14ac:dyDescent="0.35">
      <c r="A62" s="109" t="s">
        <v>540</v>
      </c>
      <c r="B62" s="114"/>
      <c r="C62" s="114"/>
      <c r="D62" s="114"/>
      <c r="E62" s="114"/>
      <c r="F62" s="114"/>
    </row>
    <row r="63" spans="1:6" x14ac:dyDescent="0.35">
      <c r="A63" s="97"/>
      <c r="B63" s="96"/>
      <c r="C63" s="96"/>
      <c r="D63" s="96"/>
      <c r="E63" s="96"/>
      <c r="F63" s="96"/>
    </row>
    <row r="64" spans="1:6" x14ac:dyDescent="0.35">
      <c r="A64" s="108" t="s">
        <v>541</v>
      </c>
      <c r="B64" s="96"/>
      <c r="C64" s="96"/>
      <c r="D64" s="96"/>
      <c r="E64" s="96"/>
      <c r="F64" s="96"/>
    </row>
    <row r="65" spans="1:6" x14ac:dyDescent="0.35">
      <c r="A65" s="109" t="s">
        <v>542</v>
      </c>
      <c r="B65" s="96"/>
      <c r="C65" s="96"/>
      <c r="D65" s="96"/>
      <c r="E65" s="96"/>
      <c r="F65" s="96"/>
    </row>
    <row r="66" spans="1:6" x14ac:dyDescent="0.35">
      <c r="A66" s="109" t="s">
        <v>543</v>
      </c>
      <c r="B66" s="97"/>
      <c r="C66" s="43"/>
      <c r="D66" s="97"/>
      <c r="E66" s="97"/>
      <c r="F66" s="97"/>
    </row>
    <row r="67" spans="1:6" x14ac:dyDescent="0.35">
      <c r="A67" s="44"/>
      <c r="B67" s="44"/>
      <c r="C67" s="44"/>
      <c r="D67" s="44"/>
      <c r="E67" s="44"/>
      <c r="F67" s="4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opLeftCell="A15" zoomScale="75" zoomScaleNormal="75" workbookViewId="0">
      <selection activeCell="F27" sqref="F27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x14ac:dyDescent="0.35">
      <c r="A1" s="145" t="s">
        <v>123</v>
      </c>
      <c r="B1" s="146"/>
      <c r="C1" s="146"/>
      <c r="D1" s="146"/>
      <c r="E1" s="146"/>
      <c r="F1" s="146"/>
      <c r="G1" s="146"/>
      <c r="H1" s="147"/>
    </row>
    <row r="2" spans="1:8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49"/>
      <c r="H2" s="150"/>
    </row>
    <row r="3" spans="1:8" ht="15" customHeight="1" x14ac:dyDescent="0.35">
      <c r="A3" s="151" t="s">
        <v>124</v>
      </c>
      <c r="B3" s="152"/>
      <c r="C3" s="152"/>
      <c r="D3" s="152"/>
      <c r="E3" s="152"/>
      <c r="F3" s="152"/>
      <c r="G3" s="152"/>
      <c r="H3" s="153"/>
    </row>
    <row r="4" spans="1:8" ht="15" customHeight="1" x14ac:dyDescent="0.35">
      <c r="A4" s="151" t="s">
        <v>546</v>
      </c>
      <c r="B4" s="152"/>
      <c r="C4" s="152"/>
      <c r="D4" s="152"/>
      <c r="E4" s="152"/>
      <c r="F4" s="152"/>
      <c r="G4" s="152"/>
      <c r="H4" s="153"/>
    </row>
    <row r="5" spans="1:8" x14ac:dyDescent="0.35">
      <c r="A5" s="154" t="s">
        <v>2</v>
      </c>
      <c r="B5" s="155"/>
      <c r="C5" s="155"/>
      <c r="D5" s="155"/>
      <c r="E5" s="155"/>
      <c r="F5" s="155"/>
      <c r="G5" s="155"/>
      <c r="H5" s="156"/>
    </row>
    <row r="6" spans="1:8" ht="41.5" customHeight="1" x14ac:dyDescent="0.3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5">
      <c r="A7" s="76"/>
      <c r="B7" s="77"/>
      <c r="C7" s="77"/>
      <c r="D7" s="77"/>
      <c r="E7" s="77"/>
      <c r="F7" s="77"/>
      <c r="G7" s="77"/>
      <c r="H7" s="77"/>
    </row>
    <row r="8" spans="1:8" x14ac:dyDescent="0.3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35">
      <c r="A9" s="78" t="s">
        <v>133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</row>
    <row r="10" spans="1:8" ht="17.25" customHeight="1" x14ac:dyDescent="0.35">
      <c r="A10" s="79" t="s">
        <v>134</v>
      </c>
      <c r="B10" s="80">
        <v>0</v>
      </c>
      <c r="C10" s="37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</row>
    <row r="11" spans="1:8" x14ac:dyDescent="0.35">
      <c r="A11" s="79" t="s">
        <v>135</v>
      </c>
      <c r="B11" s="80">
        <v>0</v>
      </c>
      <c r="C11" s="37">
        <v>0</v>
      </c>
      <c r="D11" s="80">
        <v>0</v>
      </c>
      <c r="E11" s="80">
        <v>0</v>
      </c>
      <c r="F11" s="80">
        <v>0</v>
      </c>
      <c r="G11" s="37">
        <v>0</v>
      </c>
      <c r="H11" s="37">
        <v>0</v>
      </c>
    </row>
    <row r="12" spans="1:8" ht="16.5" customHeight="1" x14ac:dyDescent="0.35">
      <c r="A12" s="79" t="s">
        <v>136</v>
      </c>
      <c r="B12" s="80">
        <v>0</v>
      </c>
      <c r="C12" s="37">
        <v>0</v>
      </c>
      <c r="D12" s="80">
        <v>0</v>
      </c>
      <c r="E12" s="80">
        <v>0</v>
      </c>
      <c r="F12" s="80">
        <v>0</v>
      </c>
      <c r="G12" s="37">
        <v>0</v>
      </c>
      <c r="H12" s="37">
        <v>0</v>
      </c>
    </row>
    <row r="13" spans="1:8" x14ac:dyDescent="0.35">
      <c r="A13" s="78" t="s">
        <v>137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</row>
    <row r="14" spans="1:8" x14ac:dyDescent="0.35">
      <c r="A14" s="79" t="s">
        <v>138</v>
      </c>
      <c r="B14" s="80">
        <v>0</v>
      </c>
      <c r="C14" s="37">
        <v>0</v>
      </c>
      <c r="D14" s="80">
        <v>0</v>
      </c>
      <c r="E14" s="80">
        <v>0</v>
      </c>
      <c r="F14" s="80">
        <v>0</v>
      </c>
      <c r="G14" s="37">
        <v>0</v>
      </c>
      <c r="H14" s="37">
        <v>0</v>
      </c>
    </row>
    <row r="15" spans="1:8" ht="15" customHeight="1" x14ac:dyDescent="0.35">
      <c r="A15" s="79" t="s">
        <v>139</v>
      </c>
      <c r="B15" s="80">
        <v>0</v>
      </c>
      <c r="C15" s="37">
        <v>0</v>
      </c>
      <c r="D15" s="80">
        <v>0</v>
      </c>
      <c r="E15" s="80">
        <v>0</v>
      </c>
      <c r="F15" s="80">
        <v>0</v>
      </c>
      <c r="G15" s="37">
        <v>0</v>
      </c>
      <c r="H15" s="37">
        <v>0</v>
      </c>
    </row>
    <row r="16" spans="1:8" x14ac:dyDescent="0.35">
      <c r="A16" s="79" t="s">
        <v>140</v>
      </c>
      <c r="B16" s="80">
        <v>0</v>
      </c>
      <c r="C16" s="37">
        <v>0</v>
      </c>
      <c r="D16" s="80">
        <v>0</v>
      </c>
      <c r="E16" s="80">
        <v>0</v>
      </c>
      <c r="F16" s="80">
        <v>0</v>
      </c>
      <c r="G16" s="37">
        <v>0</v>
      </c>
      <c r="H16" s="37">
        <v>0</v>
      </c>
    </row>
    <row r="17" spans="1:8" x14ac:dyDescent="0.35">
      <c r="A17" s="81"/>
      <c r="B17" s="66"/>
      <c r="C17" s="66"/>
      <c r="D17" s="66"/>
      <c r="E17" s="66"/>
      <c r="F17" s="66"/>
      <c r="G17" s="66"/>
      <c r="H17" s="66"/>
    </row>
    <row r="18" spans="1:8" x14ac:dyDescent="0.35">
      <c r="A18" s="8" t="s">
        <v>141</v>
      </c>
      <c r="B18" s="121">
        <v>954034.83</v>
      </c>
      <c r="C18" s="82"/>
      <c r="D18" s="82"/>
      <c r="E18" s="82"/>
      <c r="F18" s="121">
        <v>547316.81999999995</v>
      </c>
      <c r="G18" s="82"/>
      <c r="H18" s="82"/>
    </row>
    <row r="19" spans="1:8" ht="16.5" customHeight="1" x14ac:dyDescent="0.35">
      <c r="A19" s="81"/>
      <c r="B19" s="66"/>
      <c r="C19" s="66"/>
      <c r="D19" s="66"/>
      <c r="E19" s="66"/>
      <c r="F19" s="66"/>
      <c r="G19" s="66"/>
      <c r="H19" s="66"/>
    </row>
    <row r="20" spans="1:8" ht="14.5" customHeight="1" x14ac:dyDescent="0.35">
      <c r="A20" s="8" t="s">
        <v>142</v>
      </c>
      <c r="B20" s="4">
        <f>+B8+B18</f>
        <v>954034.83</v>
      </c>
      <c r="C20" s="4">
        <f t="shared" ref="C20:H20" si="0">+C8+C18</f>
        <v>0</v>
      </c>
      <c r="D20" s="4">
        <f t="shared" si="0"/>
        <v>0</v>
      </c>
      <c r="E20" s="4">
        <f t="shared" si="0"/>
        <v>0</v>
      </c>
      <c r="F20" s="4">
        <f t="shared" si="0"/>
        <v>547316.81999999995</v>
      </c>
      <c r="G20" s="4">
        <f t="shared" si="0"/>
        <v>0</v>
      </c>
      <c r="H20" s="4">
        <f t="shared" si="0"/>
        <v>0</v>
      </c>
    </row>
    <row r="21" spans="1:8" ht="16.5" customHeight="1" x14ac:dyDescent="0.35">
      <c r="A21" s="81"/>
      <c r="B21" s="39"/>
      <c r="C21" s="39"/>
      <c r="D21" s="39"/>
      <c r="E21" s="39"/>
      <c r="F21" s="39"/>
      <c r="G21" s="39"/>
      <c r="H21" s="39"/>
    </row>
    <row r="22" spans="1:8" ht="16.5" customHeight="1" x14ac:dyDescent="0.3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35">
      <c r="A23" s="83" t="s">
        <v>144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ht="15" customHeight="1" x14ac:dyDescent="0.35">
      <c r="A24" s="83" t="s">
        <v>145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</row>
    <row r="25" spans="1:8" x14ac:dyDescent="0.35">
      <c r="A25" s="83" t="s">
        <v>146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</row>
    <row r="26" spans="1:8" ht="16.5" customHeight="1" x14ac:dyDescent="0.35">
      <c r="A26" s="9"/>
      <c r="B26" s="39"/>
      <c r="C26" s="39"/>
      <c r="D26" s="39"/>
      <c r="E26" s="39"/>
      <c r="F26" s="39"/>
      <c r="G26" s="39"/>
      <c r="H26" s="39"/>
    </row>
    <row r="27" spans="1:8" ht="16.5" customHeight="1" x14ac:dyDescent="0.3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35">
      <c r="A28" s="83" t="s">
        <v>148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ht="15" customHeight="1" x14ac:dyDescent="0.35">
      <c r="A29" s="83" t="s">
        <v>149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</row>
    <row r="30" spans="1:8" ht="15.75" customHeight="1" x14ac:dyDescent="0.35">
      <c r="A30" s="83" t="s">
        <v>150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</row>
    <row r="31" spans="1:8" ht="15" customHeight="1" x14ac:dyDescent="0.35">
      <c r="A31" s="10" t="s">
        <v>151</v>
      </c>
      <c r="B31" s="44"/>
      <c r="C31" s="44"/>
      <c r="D31" s="44"/>
      <c r="E31" s="44"/>
      <c r="F31" s="44"/>
      <c r="G31" s="44"/>
      <c r="H31" s="44"/>
    </row>
    <row r="32" spans="1:8" x14ac:dyDescent="0.35">
      <c r="A32" s="50"/>
    </row>
    <row r="33" spans="1:8" ht="14.5" customHeight="1" x14ac:dyDescent="0.35">
      <c r="A33" s="157" t="s">
        <v>152</v>
      </c>
      <c r="B33" s="157"/>
      <c r="C33" s="157"/>
      <c r="D33" s="157"/>
      <c r="E33" s="157"/>
      <c r="F33" s="157"/>
      <c r="G33" s="157"/>
      <c r="H33" s="157"/>
    </row>
    <row r="34" spans="1:8" ht="14.5" customHeight="1" x14ac:dyDescent="0.35">
      <c r="A34" s="157"/>
      <c r="B34" s="157"/>
      <c r="C34" s="157"/>
      <c r="D34" s="157"/>
      <c r="E34" s="157"/>
      <c r="F34" s="157"/>
      <c r="G34" s="157"/>
      <c r="H34" s="157"/>
    </row>
    <row r="35" spans="1:8" ht="14.5" customHeight="1" x14ac:dyDescent="0.35">
      <c r="A35" s="157"/>
      <c r="B35" s="157"/>
      <c r="C35" s="157"/>
      <c r="D35" s="157"/>
      <c r="E35" s="157"/>
      <c r="F35" s="157"/>
      <c r="G35" s="157"/>
      <c r="H35" s="157"/>
    </row>
    <row r="36" spans="1:8" ht="14.5" customHeight="1" x14ac:dyDescent="0.35">
      <c r="A36" s="157"/>
      <c r="B36" s="157"/>
      <c r="C36" s="157"/>
      <c r="D36" s="157"/>
      <c r="E36" s="157"/>
      <c r="F36" s="157"/>
      <c r="G36" s="157"/>
      <c r="H36" s="157"/>
    </row>
    <row r="37" spans="1:8" ht="14.5" customHeight="1" x14ac:dyDescent="0.35">
      <c r="A37" s="157"/>
      <c r="B37" s="157"/>
      <c r="C37" s="157"/>
      <c r="D37" s="157"/>
      <c r="E37" s="157"/>
      <c r="F37" s="157"/>
      <c r="G37" s="157"/>
      <c r="H37" s="157"/>
    </row>
    <row r="38" spans="1:8" x14ac:dyDescent="0.35">
      <c r="A38" s="50"/>
    </row>
    <row r="39" spans="1:8" ht="29" x14ac:dyDescent="0.3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5">
      <c r="A40" s="35"/>
      <c r="B40" s="43"/>
      <c r="C40" s="43"/>
      <c r="D40" s="43"/>
      <c r="E40" s="43"/>
      <c r="F40" s="43"/>
    </row>
    <row r="41" spans="1:8" x14ac:dyDescent="0.35">
      <c r="A41" s="8" t="s">
        <v>159</v>
      </c>
      <c r="B41" s="4">
        <f>SUM(B42:B44)</f>
        <v>0</v>
      </c>
      <c r="C41" s="4">
        <f t="shared" ref="C41:F41" si="1">SUM(C42:C44)</f>
        <v>0</v>
      </c>
      <c r="D41" s="4">
        <f t="shared" si="1"/>
        <v>0</v>
      </c>
      <c r="E41" s="4">
        <f t="shared" si="1"/>
        <v>0</v>
      </c>
      <c r="F41" s="4">
        <f t="shared" si="1"/>
        <v>0</v>
      </c>
    </row>
    <row r="42" spans="1:8" x14ac:dyDescent="0.35">
      <c r="A42" s="83" t="s">
        <v>160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52"/>
    </row>
    <row r="43" spans="1:8" x14ac:dyDescent="0.35">
      <c r="A43" s="83" t="s">
        <v>161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52"/>
    </row>
    <row r="44" spans="1:8" x14ac:dyDescent="0.35">
      <c r="A44" s="83" t="s">
        <v>162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52"/>
    </row>
    <row r="45" spans="1:8" x14ac:dyDescent="0.35">
      <c r="A45" s="11" t="s">
        <v>151</v>
      </c>
      <c r="B45" s="44"/>
      <c r="C45" s="44"/>
      <c r="D45" s="44"/>
      <c r="E45" s="44"/>
      <c r="F45" s="4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D13:F13 B13 D8:H9 B17:B19 C8:C19 G11:H19 D17:F19 B20:H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x14ac:dyDescent="0.35">
      <c r="A1" s="145" t="s">
        <v>163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ht="14.5" customHeight="1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35">
      <c r="A3" s="151" t="s">
        <v>164</v>
      </c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x14ac:dyDescent="0.35">
      <c r="A4" s="151" t="str">
        <f>'Formato 2'!A4</f>
        <v>Del 1 de enero al 31 de Marzo de 2026</v>
      </c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11" x14ac:dyDescent="0.35">
      <c r="A5" s="154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1" ht="72.75" customHeight="1" x14ac:dyDescent="0.3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35">
      <c r="A7" s="40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35">
      <c r="A8" s="2" t="s">
        <v>176</v>
      </c>
      <c r="B8" s="73"/>
      <c r="C8" s="73"/>
      <c r="D8" s="73"/>
      <c r="E8" s="4">
        <v>0</v>
      </c>
      <c r="F8" s="73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35">
      <c r="A9" s="74" t="s">
        <v>177</v>
      </c>
      <c r="B9" s="75"/>
      <c r="C9" s="75"/>
      <c r="D9" s="75"/>
      <c r="E9" s="37">
        <v>0</v>
      </c>
      <c r="F9" s="49"/>
      <c r="G9" s="37">
        <v>0</v>
      </c>
      <c r="H9" s="37">
        <v>0</v>
      </c>
      <c r="I9" s="37">
        <v>0</v>
      </c>
      <c r="J9" s="37">
        <v>0</v>
      </c>
      <c r="K9" s="37">
        <v>0</v>
      </c>
    </row>
    <row r="10" spans="1:11" x14ac:dyDescent="0.35">
      <c r="A10" s="74" t="s">
        <v>178</v>
      </c>
      <c r="B10" s="75"/>
      <c r="C10" s="75"/>
      <c r="D10" s="75"/>
      <c r="E10" s="37">
        <v>0</v>
      </c>
      <c r="F10" s="49"/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1" x14ac:dyDescent="0.35">
      <c r="A11" s="74" t="s">
        <v>179</v>
      </c>
      <c r="B11" s="75"/>
      <c r="C11" s="75"/>
      <c r="D11" s="75"/>
      <c r="E11" s="37">
        <v>0</v>
      </c>
      <c r="F11" s="49"/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1" x14ac:dyDescent="0.35">
      <c r="A12" s="74" t="s">
        <v>180</v>
      </c>
      <c r="B12" s="75"/>
      <c r="C12" s="75"/>
      <c r="D12" s="75"/>
      <c r="E12" s="37">
        <v>0</v>
      </c>
      <c r="F12" s="49"/>
      <c r="G12" s="37">
        <v>0</v>
      </c>
      <c r="H12" s="37">
        <v>0</v>
      </c>
      <c r="I12" s="37">
        <v>0</v>
      </c>
      <c r="J12" s="37">
        <v>0</v>
      </c>
      <c r="K12" s="37">
        <v>0</v>
      </c>
    </row>
    <row r="13" spans="1:11" x14ac:dyDescent="0.35">
      <c r="A13" s="95" t="s">
        <v>151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35">
      <c r="A14" s="2" t="s">
        <v>181</v>
      </c>
      <c r="B14" s="73"/>
      <c r="C14" s="73"/>
      <c r="D14" s="73"/>
      <c r="E14" s="4">
        <v>0</v>
      </c>
      <c r="F14" s="73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 s="74" t="s">
        <v>182</v>
      </c>
      <c r="B15" s="75"/>
      <c r="C15" s="75"/>
      <c r="D15" s="75"/>
      <c r="E15" s="37">
        <v>0</v>
      </c>
      <c r="F15" s="49"/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x14ac:dyDescent="0.35">
      <c r="A16" s="74" t="s">
        <v>183</v>
      </c>
      <c r="B16" s="75"/>
      <c r="C16" s="75"/>
      <c r="D16" s="75"/>
      <c r="E16" s="37">
        <v>0</v>
      </c>
      <c r="F16" s="49"/>
      <c r="G16" s="37">
        <v>0</v>
      </c>
      <c r="H16" s="37">
        <v>0</v>
      </c>
      <c r="I16" s="37">
        <v>0</v>
      </c>
      <c r="J16" s="37">
        <v>0</v>
      </c>
      <c r="K16" s="37">
        <v>0</v>
      </c>
    </row>
    <row r="17" spans="1:11" x14ac:dyDescent="0.35">
      <c r="A17" s="74" t="s">
        <v>184</v>
      </c>
      <c r="B17" s="75"/>
      <c r="C17" s="75"/>
      <c r="D17" s="75"/>
      <c r="E17" s="37">
        <v>0</v>
      </c>
      <c r="F17" s="49"/>
      <c r="G17" s="37">
        <v>0</v>
      </c>
      <c r="H17" s="37">
        <v>0</v>
      </c>
      <c r="I17" s="37">
        <v>0</v>
      </c>
      <c r="J17" s="37">
        <v>0</v>
      </c>
      <c r="K17" s="37">
        <v>0</v>
      </c>
    </row>
    <row r="18" spans="1:11" x14ac:dyDescent="0.35">
      <c r="A18" s="74" t="s">
        <v>185</v>
      </c>
      <c r="B18" s="75"/>
      <c r="C18" s="75"/>
      <c r="D18" s="75"/>
      <c r="E18" s="37">
        <v>0</v>
      </c>
      <c r="F18" s="49"/>
      <c r="G18" s="37">
        <v>0</v>
      </c>
      <c r="H18" s="37">
        <v>0</v>
      </c>
      <c r="I18" s="37">
        <v>0</v>
      </c>
      <c r="J18" s="37">
        <v>0</v>
      </c>
      <c r="K18" s="37">
        <v>0</v>
      </c>
    </row>
    <row r="19" spans="1:11" x14ac:dyDescent="0.35">
      <c r="A19" s="95" t="s">
        <v>151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35">
      <c r="A20" s="2" t="s">
        <v>186</v>
      </c>
      <c r="B20" s="73"/>
      <c r="C20" s="73"/>
      <c r="D20" s="73"/>
      <c r="E20" s="4">
        <v>0</v>
      </c>
      <c r="F20" s="73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5">
      <c r="A21" s="45"/>
      <c r="B21" s="44"/>
      <c r="C21" s="44"/>
      <c r="D21" s="44"/>
      <c r="E21" s="44"/>
      <c r="F21" s="44"/>
      <c r="G21" s="44"/>
      <c r="H21" s="44"/>
      <c r="I21" s="44"/>
      <c r="J21" s="44"/>
      <c r="K21" s="4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topLeftCell="A22" zoomScale="75" zoomScaleNormal="75" workbookViewId="0">
      <selection activeCell="B33" sqref="B33"/>
    </sheetView>
  </sheetViews>
  <sheetFormatPr baseColWidth="10" defaultColWidth="11" defaultRowHeight="14.5" x14ac:dyDescent="0.35"/>
  <cols>
    <col min="1" max="1" width="102.453125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4" x14ac:dyDescent="0.35">
      <c r="A1" s="145" t="s">
        <v>187</v>
      </c>
      <c r="B1" s="146"/>
      <c r="C1" s="146"/>
      <c r="D1" s="147"/>
    </row>
    <row r="2" spans="1:4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50"/>
    </row>
    <row r="3" spans="1:4" x14ac:dyDescent="0.35">
      <c r="A3" s="151" t="s">
        <v>188</v>
      </c>
      <c r="B3" s="152"/>
      <c r="C3" s="152"/>
      <c r="D3" s="153"/>
    </row>
    <row r="4" spans="1:4" x14ac:dyDescent="0.35">
      <c r="A4" s="151" t="str">
        <f>'Formato 3'!A4</f>
        <v>Del 1 de enero al 31 de Marzo de 2026</v>
      </c>
      <c r="B4" s="152"/>
      <c r="C4" s="152"/>
      <c r="D4" s="153"/>
    </row>
    <row r="5" spans="1:4" x14ac:dyDescent="0.35">
      <c r="A5" s="154" t="s">
        <v>2</v>
      </c>
      <c r="B5" s="155"/>
      <c r="C5" s="155"/>
      <c r="D5" s="156"/>
    </row>
    <row r="6" spans="1:4" ht="15" customHeight="1" x14ac:dyDescent="0.35"/>
    <row r="7" spans="1:4" ht="29" x14ac:dyDescent="0.3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35">
      <c r="A8" s="3" t="s">
        <v>192</v>
      </c>
      <c r="B8" s="127">
        <f>SUM(B9:B11)</f>
        <v>18350497.800000001</v>
      </c>
      <c r="C8" s="127">
        <f>SUM(C9:C11)</f>
        <v>4488321</v>
      </c>
      <c r="D8" s="127">
        <f>SUM(D9:D11)</f>
        <v>4488321</v>
      </c>
    </row>
    <row r="9" spans="1:4" x14ac:dyDescent="0.35">
      <c r="A9" s="47" t="s">
        <v>193</v>
      </c>
      <c r="B9" s="126">
        <v>18350497.800000001</v>
      </c>
      <c r="C9" s="126">
        <v>4488321</v>
      </c>
      <c r="D9" s="126">
        <v>4488321</v>
      </c>
    </row>
    <row r="10" spans="1:4" x14ac:dyDescent="0.35">
      <c r="A10" s="47" t="s">
        <v>194</v>
      </c>
      <c r="B10" s="126">
        <v>0</v>
      </c>
      <c r="C10" s="126">
        <v>0</v>
      </c>
      <c r="D10" s="126">
        <v>0</v>
      </c>
    </row>
    <row r="11" spans="1:4" x14ac:dyDescent="0.35">
      <c r="A11" s="47" t="s">
        <v>195</v>
      </c>
      <c r="B11" s="126">
        <v>0</v>
      </c>
      <c r="C11" s="126">
        <v>0</v>
      </c>
      <c r="D11" s="126">
        <v>0</v>
      </c>
    </row>
    <row r="12" spans="1:4" x14ac:dyDescent="0.35">
      <c r="A12" s="36"/>
      <c r="B12" s="66"/>
      <c r="C12" s="66"/>
      <c r="D12" s="66"/>
    </row>
    <row r="13" spans="1:4" x14ac:dyDescent="0.35">
      <c r="A13" s="3" t="s">
        <v>196</v>
      </c>
      <c r="B13" s="128">
        <f>B14+B15</f>
        <v>18350497.800000001</v>
      </c>
      <c r="C13" s="128">
        <f>C14+C15</f>
        <v>2498199.2799999998</v>
      </c>
      <c r="D13" s="128">
        <f>D14+D15</f>
        <v>2494852.12</v>
      </c>
    </row>
    <row r="14" spans="1:4" x14ac:dyDescent="0.35">
      <c r="A14" s="47" t="s">
        <v>197</v>
      </c>
      <c r="B14" s="126">
        <v>18350497.800000001</v>
      </c>
      <c r="C14" s="126">
        <v>2498199.2799999998</v>
      </c>
      <c r="D14" s="126">
        <v>2494852.12</v>
      </c>
    </row>
    <row r="15" spans="1:4" x14ac:dyDescent="0.35">
      <c r="A15" s="47" t="s">
        <v>198</v>
      </c>
      <c r="B15" s="126">
        <v>0</v>
      </c>
      <c r="C15" s="126">
        <v>0</v>
      </c>
      <c r="D15" s="126">
        <v>0</v>
      </c>
    </row>
    <row r="16" spans="1:4" x14ac:dyDescent="0.35">
      <c r="A16" s="36"/>
      <c r="B16" s="66"/>
      <c r="C16" s="66"/>
      <c r="D16" s="66"/>
    </row>
    <row r="17" spans="1:4" x14ac:dyDescent="0.35">
      <c r="A17" s="3" t="s">
        <v>199</v>
      </c>
      <c r="B17" s="14">
        <v>0</v>
      </c>
      <c r="C17" s="13">
        <v>0</v>
      </c>
      <c r="D17" s="13">
        <v>0</v>
      </c>
    </row>
    <row r="18" spans="1:4" x14ac:dyDescent="0.35">
      <c r="A18" s="47" t="s">
        <v>200</v>
      </c>
      <c r="B18" s="15">
        <v>0</v>
      </c>
      <c r="C18" s="37">
        <v>0</v>
      </c>
      <c r="D18" s="37">
        <v>0</v>
      </c>
    </row>
    <row r="19" spans="1:4" x14ac:dyDescent="0.35">
      <c r="A19" s="47" t="s">
        <v>201</v>
      </c>
      <c r="B19" s="15">
        <v>0</v>
      </c>
      <c r="C19" s="37">
        <v>0</v>
      </c>
      <c r="D19" s="37">
        <v>0</v>
      </c>
    </row>
    <row r="20" spans="1:4" x14ac:dyDescent="0.35">
      <c r="A20" s="36"/>
      <c r="B20" s="66"/>
      <c r="C20" s="66"/>
      <c r="D20" s="66"/>
    </row>
    <row r="21" spans="1:4" x14ac:dyDescent="0.35">
      <c r="A21" s="3" t="s">
        <v>202</v>
      </c>
      <c r="B21" s="128">
        <f>B8-B13+B17</f>
        <v>0</v>
      </c>
      <c r="C21" s="128">
        <f>C8-C13+C17</f>
        <v>1990121.7200000002</v>
      </c>
      <c r="D21" s="128">
        <f>D8-D13+D17</f>
        <v>1993468.88</v>
      </c>
    </row>
    <row r="22" spans="1:4" x14ac:dyDescent="0.35">
      <c r="A22" s="3"/>
      <c r="B22" s="66"/>
      <c r="C22" s="66"/>
      <c r="D22" s="66"/>
    </row>
    <row r="23" spans="1:4" x14ac:dyDescent="0.35">
      <c r="A23" s="3" t="s">
        <v>203</v>
      </c>
      <c r="B23" s="128">
        <f>B21-B11</f>
        <v>0</v>
      </c>
      <c r="C23" s="128">
        <f>C21-C11</f>
        <v>1990121.7200000002</v>
      </c>
      <c r="D23" s="128">
        <f>D21-D11</f>
        <v>1993468.88</v>
      </c>
    </row>
    <row r="24" spans="1:4" x14ac:dyDescent="0.35">
      <c r="A24" s="3"/>
      <c r="B24" s="16"/>
      <c r="C24" s="16"/>
      <c r="D24" s="16"/>
    </row>
    <row r="25" spans="1:4" x14ac:dyDescent="0.35">
      <c r="A25" s="17" t="s">
        <v>204</v>
      </c>
      <c r="B25" s="128">
        <f>B23-B17</f>
        <v>0</v>
      </c>
      <c r="C25" s="128">
        <f>C23-C17</f>
        <v>1990121.7200000002</v>
      </c>
      <c r="D25" s="128">
        <f>D23-D17</f>
        <v>1993468.88</v>
      </c>
    </row>
    <row r="26" spans="1:4" x14ac:dyDescent="0.35">
      <c r="A26" s="18"/>
      <c r="B26" s="60"/>
      <c r="C26" s="60"/>
      <c r="D26" s="60"/>
    </row>
    <row r="27" spans="1:4" x14ac:dyDescent="0.35">
      <c r="A27" s="50"/>
    </row>
    <row r="28" spans="1:4" x14ac:dyDescent="0.3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35">
      <c r="A29" s="3" t="s">
        <v>207</v>
      </c>
      <c r="B29" s="4">
        <v>0</v>
      </c>
      <c r="C29" s="4">
        <v>0</v>
      </c>
      <c r="D29" s="4">
        <v>0</v>
      </c>
    </row>
    <row r="30" spans="1:4" x14ac:dyDescent="0.35">
      <c r="A30" s="47" t="s">
        <v>208</v>
      </c>
      <c r="B30" s="37">
        <v>0</v>
      </c>
      <c r="C30" s="37">
        <v>0</v>
      </c>
      <c r="D30" s="37">
        <v>0</v>
      </c>
    </row>
    <row r="31" spans="1:4" x14ac:dyDescent="0.35">
      <c r="A31" s="47" t="s">
        <v>209</v>
      </c>
      <c r="B31" s="37">
        <v>0</v>
      </c>
      <c r="C31" s="37">
        <v>0</v>
      </c>
      <c r="D31" s="37">
        <v>0</v>
      </c>
    </row>
    <row r="32" spans="1:4" x14ac:dyDescent="0.35">
      <c r="A32" s="35"/>
      <c r="B32" s="39"/>
      <c r="C32" s="39"/>
      <c r="D32" s="39"/>
    </row>
    <row r="33" spans="1:4" ht="14.5" customHeight="1" x14ac:dyDescent="0.35">
      <c r="A33" s="3" t="s">
        <v>210</v>
      </c>
      <c r="B33" s="4">
        <f>+B29+B25</f>
        <v>0</v>
      </c>
      <c r="C33" s="4">
        <f>+C29+C25</f>
        <v>1990121.7200000002</v>
      </c>
      <c r="D33" s="4">
        <f>+D29+D25</f>
        <v>1993468.88</v>
      </c>
    </row>
    <row r="34" spans="1:4" ht="14.5" customHeight="1" x14ac:dyDescent="0.35">
      <c r="A34" s="45"/>
      <c r="B34" s="46"/>
      <c r="C34" s="46"/>
      <c r="D34" s="46"/>
    </row>
    <row r="35" spans="1:4" ht="14.5" customHeight="1" x14ac:dyDescent="0.35">
      <c r="A35" s="50"/>
    </row>
    <row r="36" spans="1:4" ht="29" x14ac:dyDescent="0.3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5" customHeight="1" x14ac:dyDescent="0.35">
      <c r="A37" s="3" t="s">
        <v>211</v>
      </c>
      <c r="B37" s="4">
        <v>0</v>
      </c>
      <c r="C37" s="4">
        <v>0</v>
      </c>
      <c r="D37" s="4">
        <v>0</v>
      </c>
    </row>
    <row r="38" spans="1:4" x14ac:dyDescent="0.35">
      <c r="A38" s="47" t="s">
        <v>212</v>
      </c>
      <c r="B38" s="37">
        <v>0</v>
      </c>
      <c r="C38" s="37">
        <v>0</v>
      </c>
      <c r="D38" s="37">
        <v>0</v>
      </c>
    </row>
    <row r="39" spans="1:4" x14ac:dyDescent="0.35">
      <c r="A39" s="47" t="s">
        <v>213</v>
      </c>
      <c r="B39" s="37">
        <v>0</v>
      </c>
      <c r="C39" s="37">
        <v>0</v>
      </c>
      <c r="D39" s="37">
        <v>0</v>
      </c>
    </row>
    <row r="40" spans="1:4" x14ac:dyDescent="0.35">
      <c r="A40" s="3" t="s">
        <v>214</v>
      </c>
      <c r="B40" s="4">
        <v>0</v>
      </c>
      <c r="C40" s="4">
        <v>0</v>
      </c>
      <c r="D40" s="4">
        <v>0</v>
      </c>
    </row>
    <row r="41" spans="1:4" x14ac:dyDescent="0.35">
      <c r="A41" s="47" t="s">
        <v>215</v>
      </c>
      <c r="B41" s="37">
        <v>0</v>
      </c>
      <c r="C41" s="37">
        <v>0</v>
      </c>
      <c r="D41" s="37">
        <v>0</v>
      </c>
    </row>
    <row r="42" spans="1:4" x14ac:dyDescent="0.35">
      <c r="A42" s="47" t="s">
        <v>216</v>
      </c>
      <c r="B42" s="37">
        <v>0</v>
      </c>
      <c r="C42" s="37">
        <v>0</v>
      </c>
      <c r="D42" s="37">
        <v>0</v>
      </c>
    </row>
    <row r="43" spans="1:4" x14ac:dyDescent="0.35">
      <c r="A43" s="35"/>
      <c r="B43" s="39"/>
      <c r="C43" s="39"/>
      <c r="D43" s="39"/>
    </row>
    <row r="44" spans="1:4" x14ac:dyDescent="0.35">
      <c r="A44" s="3" t="s">
        <v>217</v>
      </c>
      <c r="B44" s="4">
        <v>0</v>
      </c>
      <c r="C44" s="4">
        <v>0</v>
      </c>
      <c r="D44" s="4">
        <v>0</v>
      </c>
    </row>
    <row r="45" spans="1:4" x14ac:dyDescent="0.35">
      <c r="A45" s="19"/>
      <c r="B45" s="46"/>
      <c r="C45" s="46"/>
      <c r="D45" s="46"/>
    </row>
    <row r="47" spans="1:4" ht="29" x14ac:dyDescent="0.3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35">
      <c r="A48" s="70" t="s">
        <v>218</v>
      </c>
      <c r="B48" s="129">
        <f>B9</f>
        <v>18350497.800000001</v>
      </c>
      <c r="C48" s="129">
        <f>C9</f>
        <v>4488321</v>
      </c>
      <c r="D48" s="129">
        <f>D9</f>
        <v>4488321</v>
      </c>
    </row>
    <row r="49" spans="1:4" x14ac:dyDescent="0.35">
      <c r="A49" s="20" t="s">
        <v>219</v>
      </c>
      <c r="B49" s="121">
        <f>B50-B51</f>
        <v>0</v>
      </c>
      <c r="C49" s="121">
        <f>C50-C51</f>
        <v>0</v>
      </c>
      <c r="D49" s="121">
        <f>D50-D51</f>
        <v>0</v>
      </c>
    </row>
    <row r="50" spans="1:4" x14ac:dyDescent="0.35">
      <c r="A50" s="71" t="s">
        <v>212</v>
      </c>
      <c r="B50" s="120">
        <v>0</v>
      </c>
      <c r="C50" s="120">
        <v>0</v>
      </c>
      <c r="D50" s="120">
        <v>0</v>
      </c>
    </row>
    <row r="51" spans="1:4" x14ac:dyDescent="0.35">
      <c r="A51" s="71" t="s">
        <v>215</v>
      </c>
      <c r="B51" s="120">
        <v>0</v>
      </c>
      <c r="C51" s="120">
        <v>0</v>
      </c>
      <c r="D51" s="120">
        <v>0</v>
      </c>
    </row>
    <row r="52" spans="1:4" x14ac:dyDescent="0.35">
      <c r="A52" s="35"/>
      <c r="B52" s="130"/>
      <c r="C52" s="130"/>
      <c r="D52" s="130"/>
    </row>
    <row r="53" spans="1:4" x14ac:dyDescent="0.35">
      <c r="A53" s="47" t="s">
        <v>197</v>
      </c>
      <c r="B53" s="120">
        <f>B14</f>
        <v>18350497.800000001</v>
      </c>
      <c r="C53" s="120">
        <f>C14</f>
        <v>2498199.2799999998</v>
      </c>
      <c r="D53" s="120">
        <f>D14</f>
        <v>2494852.12</v>
      </c>
    </row>
    <row r="54" spans="1:4" x14ac:dyDescent="0.35">
      <c r="A54" s="35"/>
      <c r="B54" s="130"/>
      <c r="C54" s="130"/>
      <c r="D54" s="130"/>
    </row>
    <row r="55" spans="1:4" x14ac:dyDescent="0.35">
      <c r="A55" s="47" t="s">
        <v>200</v>
      </c>
      <c r="B55" s="131">
        <f>B18</f>
        <v>0</v>
      </c>
      <c r="C55" s="120">
        <f>C18</f>
        <v>0</v>
      </c>
      <c r="D55" s="120">
        <f>D18</f>
        <v>0</v>
      </c>
    </row>
    <row r="56" spans="1:4" x14ac:dyDescent="0.35">
      <c r="A56" s="35"/>
      <c r="B56" s="130"/>
      <c r="C56" s="130"/>
      <c r="D56" s="130"/>
    </row>
    <row r="57" spans="1:4" x14ac:dyDescent="0.35">
      <c r="A57" s="17" t="s">
        <v>220</v>
      </c>
      <c r="B57" s="121">
        <f>B48+B49-B53+B55</f>
        <v>0</v>
      </c>
      <c r="C57" s="121">
        <f>C48+C49-C53+C55</f>
        <v>1990121.7200000002</v>
      </c>
      <c r="D57" s="121">
        <f>D48+D49-D53+D55</f>
        <v>1993468.88</v>
      </c>
    </row>
    <row r="58" spans="1:4" x14ac:dyDescent="0.35">
      <c r="A58" s="21"/>
      <c r="B58" s="132"/>
      <c r="C58" s="132"/>
      <c r="D58" s="132"/>
    </row>
    <row r="59" spans="1:4" x14ac:dyDescent="0.35">
      <c r="A59" s="17" t="s">
        <v>221</v>
      </c>
      <c r="B59" s="121">
        <f>B57-B49</f>
        <v>0</v>
      </c>
      <c r="C59" s="121">
        <f>C57-C49</f>
        <v>1990121.7200000002</v>
      </c>
      <c r="D59" s="121">
        <f>D57-D49</f>
        <v>1993468.88</v>
      </c>
    </row>
    <row r="60" spans="1:4" x14ac:dyDescent="0.35">
      <c r="A60" s="45"/>
      <c r="B60" s="46"/>
      <c r="C60" s="46"/>
      <c r="D60" s="46"/>
    </row>
    <row r="62" spans="1:4" ht="29" x14ac:dyDescent="0.3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35">
      <c r="A63" s="70" t="s">
        <v>194</v>
      </c>
      <c r="B63" s="72">
        <v>0</v>
      </c>
      <c r="C63" s="72">
        <v>0</v>
      </c>
      <c r="D63" s="72">
        <v>0</v>
      </c>
    </row>
    <row r="64" spans="1:4" x14ac:dyDescent="0.35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35">
      <c r="A65" s="71" t="s">
        <v>213</v>
      </c>
      <c r="B65" s="69">
        <v>0</v>
      </c>
      <c r="C65" s="69">
        <v>0</v>
      </c>
      <c r="D65" s="69">
        <v>0</v>
      </c>
    </row>
    <row r="66" spans="1:4" x14ac:dyDescent="0.35">
      <c r="A66" s="71" t="s">
        <v>216</v>
      </c>
      <c r="B66" s="69">
        <v>0</v>
      </c>
      <c r="C66" s="69">
        <v>0</v>
      </c>
      <c r="D66" s="69">
        <v>0</v>
      </c>
    </row>
    <row r="67" spans="1:4" x14ac:dyDescent="0.35">
      <c r="A67" s="35"/>
      <c r="B67" s="66"/>
      <c r="C67" s="66"/>
      <c r="D67" s="66"/>
    </row>
    <row r="68" spans="1:4" x14ac:dyDescent="0.35">
      <c r="A68" s="47" t="s">
        <v>223</v>
      </c>
      <c r="B68" s="69">
        <v>0</v>
      </c>
      <c r="C68" s="69">
        <v>0</v>
      </c>
      <c r="D68" s="69">
        <v>0</v>
      </c>
    </row>
    <row r="69" spans="1:4" x14ac:dyDescent="0.35">
      <c r="A69" s="35"/>
      <c r="B69" s="66"/>
      <c r="C69" s="66"/>
      <c r="D69" s="66"/>
    </row>
    <row r="70" spans="1:4" x14ac:dyDescent="0.35">
      <c r="A70" s="47" t="s">
        <v>201</v>
      </c>
      <c r="B70" s="15">
        <v>0</v>
      </c>
      <c r="C70" s="69">
        <v>0</v>
      </c>
      <c r="D70" s="69">
        <v>0</v>
      </c>
    </row>
    <row r="71" spans="1:4" x14ac:dyDescent="0.35">
      <c r="A71" s="35"/>
      <c r="B71" s="66"/>
      <c r="C71" s="66"/>
      <c r="D71" s="66"/>
    </row>
    <row r="72" spans="1:4" x14ac:dyDescent="0.35">
      <c r="A72" s="17" t="s">
        <v>224</v>
      </c>
      <c r="B72" s="13">
        <v>0</v>
      </c>
      <c r="C72" s="13">
        <v>0</v>
      </c>
      <c r="D72" s="13">
        <v>0</v>
      </c>
    </row>
    <row r="73" spans="1:4" x14ac:dyDescent="0.35">
      <c r="A73" s="35"/>
      <c r="B73" s="66"/>
      <c r="C73" s="66"/>
      <c r="D73" s="66"/>
    </row>
    <row r="74" spans="1:4" x14ac:dyDescent="0.35">
      <c r="A74" s="17" t="s">
        <v>225</v>
      </c>
      <c r="B74" s="13">
        <v>0</v>
      </c>
      <c r="C74" s="13">
        <v>0</v>
      </c>
      <c r="D74" s="13">
        <v>0</v>
      </c>
    </row>
    <row r="75" spans="1:4" x14ac:dyDescent="0.35">
      <c r="A75" s="45"/>
      <c r="B75" s="60"/>
      <c r="C75" s="60"/>
      <c r="D75" s="60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8:D25 B48:D59 B29:D33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abSelected="1" topLeftCell="A43" zoomScale="75" zoomScaleNormal="75" workbookViewId="0">
      <selection activeCell="B70" sqref="B70:G70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x14ac:dyDescent="0.35">
      <c r="A1" s="145" t="s">
        <v>226</v>
      </c>
      <c r="B1" s="146"/>
      <c r="C1" s="146"/>
      <c r="D1" s="146"/>
      <c r="E1" s="146"/>
      <c r="F1" s="146"/>
      <c r="G1" s="147"/>
    </row>
    <row r="2" spans="1:7" x14ac:dyDescent="0.35">
      <c r="A2" s="84" t="str">
        <f>'Formato 1'!A2</f>
        <v>PROCURADURÍA AUXILIAR DE PROTECCIÓN DE NIÑAS, NIÑOS Y ADOLESCENTES DEL MUNICIPIO DE LEON, GUANAJUATO</v>
      </c>
      <c r="B2" s="85"/>
      <c r="C2" s="85"/>
      <c r="D2" s="85"/>
      <c r="E2" s="85"/>
      <c r="F2" s="85"/>
      <c r="G2" s="86"/>
    </row>
    <row r="3" spans="1:7" x14ac:dyDescent="0.35">
      <c r="A3" s="87" t="s">
        <v>227</v>
      </c>
      <c r="B3" s="88"/>
      <c r="C3" s="88"/>
      <c r="D3" s="88"/>
      <c r="E3" s="88"/>
      <c r="F3" s="88"/>
      <c r="G3" s="89"/>
    </row>
    <row r="4" spans="1:7" x14ac:dyDescent="0.35">
      <c r="A4" s="87" t="str">
        <f>'Formato 3'!A4</f>
        <v>Del 1 de enero al 31 de Marzo de 2026</v>
      </c>
      <c r="B4" s="88"/>
      <c r="C4" s="88"/>
      <c r="D4" s="88"/>
      <c r="E4" s="88"/>
      <c r="F4" s="88"/>
      <c r="G4" s="89"/>
    </row>
    <row r="5" spans="1:7" x14ac:dyDescent="0.35">
      <c r="A5" s="90" t="s">
        <v>2</v>
      </c>
      <c r="B5" s="91"/>
      <c r="C5" s="91"/>
      <c r="D5" s="91"/>
      <c r="E5" s="91"/>
      <c r="F5" s="91"/>
      <c r="G5" s="92"/>
    </row>
    <row r="6" spans="1:7" x14ac:dyDescent="0.35">
      <c r="A6" s="158" t="s">
        <v>5</v>
      </c>
      <c r="B6" s="160" t="s">
        <v>228</v>
      </c>
      <c r="C6" s="160"/>
      <c r="D6" s="160"/>
      <c r="E6" s="160"/>
      <c r="F6" s="160"/>
      <c r="G6" s="160" t="s">
        <v>229</v>
      </c>
    </row>
    <row r="7" spans="1:7" ht="29" x14ac:dyDescent="0.35">
      <c r="A7" s="159"/>
      <c r="B7" s="22" t="s">
        <v>230</v>
      </c>
      <c r="C7" s="7" t="s">
        <v>231</v>
      </c>
      <c r="D7" s="22" t="s">
        <v>232</v>
      </c>
      <c r="E7" s="22" t="s">
        <v>190</v>
      </c>
      <c r="F7" s="22" t="s">
        <v>233</v>
      </c>
      <c r="G7" s="160"/>
    </row>
    <row r="8" spans="1:7" x14ac:dyDescent="0.35">
      <c r="A8" s="23" t="s">
        <v>234</v>
      </c>
      <c r="B8" s="66"/>
      <c r="C8" s="66"/>
      <c r="D8" s="66"/>
      <c r="E8" s="66"/>
      <c r="F8" s="66"/>
      <c r="G8" s="66"/>
    </row>
    <row r="9" spans="1:7" x14ac:dyDescent="0.35">
      <c r="A9" s="47" t="s">
        <v>235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</row>
    <row r="10" spans="1:7" x14ac:dyDescent="0.35">
      <c r="A10" s="47" t="s">
        <v>236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</row>
    <row r="11" spans="1:7" x14ac:dyDescent="0.35">
      <c r="A11" s="47" t="s">
        <v>237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</row>
    <row r="12" spans="1:7" x14ac:dyDescent="0.35">
      <c r="A12" s="47" t="s">
        <v>238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47" t="s">
        <v>239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47" t="s">
        <v>240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47" t="s">
        <v>241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67" t="s">
        <v>242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x14ac:dyDescent="0.35">
      <c r="A17" s="55" t="s">
        <v>243</v>
      </c>
      <c r="B17" s="120">
        <v>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</row>
    <row r="18" spans="1:7" x14ac:dyDescent="0.35">
      <c r="A18" s="55" t="s">
        <v>244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</row>
    <row r="19" spans="1:7" x14ac:dyDescent="0.35">
      <c r="A19" s="55" t="s">
        <v>245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35">
      <c r="A20" s="55" t="s">
        <v>246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</row>
    <row r="21" spans="1:7" x14ac:dyDescent="0.35">
      <c r="A21" s="55" t="s">
        <v>247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55" t="s">
        <v>248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55" t="s">
        <v>249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35">
      <c r="A24" s="55" t="s">
        <v>250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x14ac:dyDescent="0.35">
      <c r="A25" s="55" t="s">
        <v>251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35">
      <c r="A26" s="55" t="s">
        <v>252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55" t="s">
        <v>253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</row>
    <row r="28" spans="1:7" x14ac:dyDescent="0.35">
      <c r="A28" s="47" t="s">
        <v>254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</row>
    <row r="29" spans="1:7" x14ac:dyDescent="0.35">
      <c r="A29" s="55" t="s">
        <v>255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35">
      <c r="A30" s="55" t="s">
        <v>256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35">
      <c r="A31" s="55" t="s">
        <v>257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35">
      <c r="A32" s="55" t="s">
        <v>258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5" customHeight="1" x14ac:dyDescent="0.35">
      <c r="A33" s="55" t="s">
        <v>259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5" customHeight="1" x14ac:dyDescent="0.35">
      <c r="A34" s="47" t="s">
        <v>260</v>
      </c>
      <c r="B34" s="120">
        <v>18350497.800000001</v>
      </c>
      <c r="C34" s="120">
        <v>0</v>
      </c>
      <c r="D34" s="120">
        <v>18350497.800000001</v>
      </c>
      <c r="E34" s="120">
        <v>4488321</v>
      </c>
      <c r="F34" s="120">
        <v>4488321</v>
      </c>
      <c r="G34" s="120">
        <v>-13862176.800000001</v>
      </c>
    </row>
    <row r="35" spans="1:7" ht="14.5" customHeight="1" x14ac:dyDescent="0.35">
      <c r="A35" s="47" t="s">
        <v>261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5" customHeight="1" x14ac:dyDescent="0.35">
      <c r="A36" s="55" t="s">
        <v>262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5" customHeight="1" x14ac:dyDescent="0.35">
      <c r="A37" s="47" t="s">
        <v>263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</row>
    <row r="38" spans="1:7" x14ac:dyDescent="0.35">
      <c r="A38" s="55" t="s">
        <v>264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x14ac:dyDescent="0.35">
      <c r="A39" s="55" t="s">
        <v>265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35">
      <c r="A40" s="35"/>
      <c r="B40" s="37"/>
      <c r="C40" s="37"/>
      <c r="D40" s="37"/>
      <c r="E40" s="37"/>
      <c r="F40" s="37"/>
      <c r="G40" s="37"/>
    </row>
    <row r="41" spans="1:7" x14ac:dyDescent="0.35">
      <c r="A41" s="3" t="s">
        <v>266</v>
      </c>
      <c r="B41" s="121">
        <v>18350497.800000001</v>
      </c>
      <c r="C41" s="121">
        <v>0</v>
      </c>
      <c r="D41" s="121">
        <v>18350497.800000001</v>
      </c>
      <c r="E41" s="121">
        <v>4488321</v>
      </c>
      <c r="F41" s="121">
        <v>4488321</v>
      </c>
      <c r="G41" s="121">
        <v>-13862176.800000001</v>
      </c>
    </row>
    <row r="42" spans="1:7" x14ac:dyDescent="0.35">
      <c r="A42" s="3" t="s">
        <v>267</v>
      </c>
      <c r="B42" s="68"/>
      <c r="C42" s="68"/>
      <c r="D42" s="68"/>
      <c r="E42" s="68"/>
      <c r="F42" s="68"/>
      <c r="G42" s="4">
        <v>0</v>
      </c>
    </row>
    <row r="43" spans="1:7" x14ac:dyDescent="0.35">
      <c r="A43" s="35"/>
      <c r="B43" s="39"/>
      <c r="C43" s="39"/>
      <c r="D43" s="39"/>
      <c r="E43" s="39"/>
      <c r="F43" s="39"/>
      <c r="G43" s="39"/>
    </row>
    <row r="44" spans="1:7" x14ac:dyDescent="0.35">
      <c r="A44" s="3" t="s">
        <v>268</v>
      </c>
      <c r="B44" s="39"/>
      <c r="C44" s="39"/>
      <c r="D44" s="39"/>
      <c r="E44" s="39"/>
      <c r="F44" s="39"/>
      <c r="G44" s="39"/>
    </row>
    <row r="45" spans="1:7" x14ac:dyDescent="0.35">
      <c r="A45" s="47" t="s">
        <v>269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7" x14ac:dyDescent="0.35">
      <c r="A46" s="58" t="s">
        <v>270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x14ac:dyDescent="0.35">
      <c r="A47" s="58" t="s">
        <v>271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</row>
    <row r="48" spans="1:7" x14ac:dyDescent="0.35">
      <c r="A48" s="58" t="s">
        <v>272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ht="29" x14ac:dyDescent="0.35">
      <c r="A49" s="58" t="s">
        <v>273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</row>
    <row r="50" spans="1:7" x14ac:dyDescent="0.35">
      <c r="A50" s="58" t="s">
        <v>274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x14ac:dyDescent="0.35">
      <c r="A51" s="58" t="s">
        <v>275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</row>
    <row r="52" spans="1:7" ht="29" x14ac:dyDescent="0.35">
      <c r="A52" s="59" t="s">
        <v>276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</row>
    <row r="53" spans="1:7" x14ac:dyDescent="0.35">
      <c r="A53" s="55" t="s">
        <v>277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7" x14ac:dyDescent="0.35">
      <c r="A54" s="47" t="s">
        <v>278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7" x14ac:dyDescent="0.35">
      <c r="A55" s="59" t="s">
        <v>279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</row>
    <row r="56" spans="1:7" x14ac:dyDescent="0.35">
      <c r="A56" s="58" t="s">
        <v>280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x14ac:dyDescent="0.35">
      <c r="A57" s="58" t="s">
        <v>281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x14ac:dyDescent="0.35">
      <c r="A58" s="59" t="s">
        <v>282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x14ac:dyDescent="0.35">
      <c r="A59" s="47" t="s">
        <v>283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x14ac:dyDescent="0.35">
      <c r="A60" s="58" t="s">
        <v>284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x14ac:dyDescent="0.35">
      <c r="A61" s="58" t="s">
        <v>285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x14ac:dyDescent="0.35">
      <c r="A62" s="47" t="s">
        <v>286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x14ac:dyDescent="0.35">
      <c r="A63" s="47" t="s">
        <v>287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x14ac:dyDescent="0.35">
      <c r="A64" s="35"/>
      <c r="B64" s="39"/>
      <c r="C64" s="39"/>
      <c r="D64" s="39"/>
      <c r="E64" s="39"/>
      <c r="F64" s="39"/>
      <c r="G64" s="39"/>
    </row>
    <row r="65" spans="1:7" x14ac:dyDescent="0.35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35">
      <c r="A66" s="35"/>
      <c r="B66" s="39"/>
      <c r="C66" s="39"/>
      <c r="D66" s="39"/>
      <c r="E66" s="39"/>
      <c r="F66" s="39"/>
      <c r="G66" s="39"/>
    </row>
    <row r="67" spans="1:7" x14ac:dyDescent="0.3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35">
      <c r="A68" s="47" t="s">
        <v>290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</row>
    <row r="69" spans="1:7" x14ac:dyDescent="0.35">
      <c r="A69" s="35"/>
      <c r="B69" s="39"/>
      <c r="C69" s="39"/>
      <c r="D69" s="39"/>
      <c r="E69" s="39"/>
      <c r="F69" s="39"/>
      <c r="G69" s="39"/>
    </row>
    <row r="70" spans="1:7" x14ac:dyDescent="0.35">
      <c r="A70" s="3" t="s">
        <v>291</v>
      </c>
      <c r="B70" s="4">
        <f>+B65+B67+B41</f>
        <v>18350497.800000001</v>
      </c>
      <c r="C70" s="4">
        <f t="shared" ref="C70:G70" si="0">+C65+C67+C41</f>
        <v>0</v>
      </c>
      <c r="D70" s="4">
        <f t="shared" si="0"/>
        <v>18350497.800000001</v>
      </c>
      <c r="E70" s="4">
        <f t="shared" si="0"/>
        <v>4488321</v>
      </c>
      <c r="F70" s="4">
        <f t="shared" si="0"/>
        <v>4488321</v>
      </c>
      <c r="G70" s="4">
        <f t="shared" si="0"/>
        <v>-13862176.800000001</v>
      </c>
    </row>
    <row r="71" spans="1:7" x14ac:dyDescent="0.35">
      <c r="A71" s="35"/>
      <c r="B71" s="39"/>
      <c r="C71" s="39"/>
      <c r="D71" s="39"/>
      <c r="E71" s="39"/>
      <c r="F71" s="39"/>
      <c r="G71" s="39"/>
    </row>
    <row r="72" spans="1:7" x14ac:dyDescent="0.35">
      <c r="A72" s="3" t="s">
        <v>292</v>
      </c>
      <c r="B72" s="39"/>
      <c r="C72" s="39"/>
      <c r="D72" s="39"/>
      <c r="E72" s="39"/>
      <c r="F72" s="39"/>
      <c r="G72" s="39"/>
    </row>
    <row r="73" spans="1:7" x14ac:dyDescent="0.35">
      <c r="A73" s="51" t="s">
        <v>293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ht="29" x14ac:dyDescent="0.35">
      <c r="A74" s="51" t="s">
        <v>294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x14ac:dyDescent="0.35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35">
      <c r="A76" s="45"/>
      <c r="B76" s="60"/>
      <c r="C76" s="60"/>
      <c r="D76" s="60"/>
      <c r="E76" s="60"/>
      <c r="F76" s="60"/>
      <c r="G76" s="6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opLeftCell="A144" zoomScale="75" zoomScaleNormal="75" workbookViewId="0">
      <selection activeCell="D156" sqref="D156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33.65" customHeight="1" x14ac:dyDescent="0.35">
      <c r="A1" s="163" t="s">
        <v>296</v>
      </c>
      <c r="B1" s="146"/>
      <c r="C1" s="146"/>
      <c r="D1" s="146"/>
      <c r="E1" s="146"/>
      <c r="F1" s="146"/>
      <c r="G1" s="147"/>
    </row>
    <row r="2" spans="1:7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x14ac:dyDescent="0.35">
      <c r="A3" s="151" t="s">
        <v>297</v>
      </c>
      <c r="B3" s="152"/>
      <c r="C3" s="152"/>
      <c r="D3" s="152"/>
      <c r="E3" s="152"/>
      <c r="F3" s="152"/>
      <c r="G3" s="153"/>
    </row>
    <row r="4" spans="1:7" x14ac:dyDescent="0.35">
      <c r="A4" s="151" t="s">
        <v>298</v>
      </c>
      <c r="B4" s="152"/>
      <c r="C4" s="152"/>
      <c r="D4" s="152"/>
      <c r="E4" s="152"/>
      <c r="F4" s="152"/>
      <c r="G4" s="153"/>
    </row>
    <row r="5" spans="1:7" x14ac:dyDescent="0.35">
      <c r="A5" s="151" t="str">
        <f>'Formato 3'!A4</f>
        <v>Del 1 de enero al 31 de Marzo de 2026</v>
      </c>
      <c r="B5" s="152"/>
      <c r="C5" s="152"/>
      <c r="D5" s="152"/>
      <c r="E5" s="152"/>
      <c r="F5" s="152"/>
      <c r="G5" s="153"/>
    </row>
    <row r="6" spans="1:7" x14ac:dyDescent="0.35">
      <c r="A6" s="154" t="s">
        <v>2</v>
      </c>
      <c r="B6" s="155"/>
      <c r="C6" s="155"/>
      <c r="D6" s="155"/>
      <c r="E6" s="155"/>
      <c r="F6" s="155"/>
      <c r="G6" s="156"/>
    </row>
    <row r="7" spans="1:7" x14ac:dyDescent="0.35">
      <c r="A7" s="161" t="s">
        <v>5</v>
      </c>
      <c r="B7" s="161" t="s">
        <v>299</v>
      </c>
      <c r="C7" s="161"/>
      <c r="D7" s="161"/>
      <c r="E7" s="161"/>
      <c r="F7" s="161"/>
      <c r="G7" s="162" t="s">
        <v>300</v>
      </c>
    </row>
    <row r="8" spans="1:7" ht="29" x14ac:dyDescent="0.35">
      <c r="A8" s="161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61"/>
    </row>
    <row r="9" spans="1:7" x14ac:dyDescent="0.35">
      <c r="A9" s="24" t="s">
        <v>304</v>
      </c>
      <c r="B9" s="133">
        <v>18350497.800000001</v>
      </c>
      <c r="C9" s="133">
        <v>0</v>
      </c>
      <c r="D9" s="133">
        <v>18350497.800000001</v>
      </c>
      <c r="E9" s="133">
        <v>2498199.2799999998</v>
      </c>
      <c r="F9" s="133">
        <v>2494852.12</v>
      </c>
      <c r="G9" s="133">
        <v>15852298.52</v>
      </c>
    </row>
    <row r="10" spans="1:7" x14ac:dyDescent="0.35">
      <c r="A10" s="61" t="s">
        <v>305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</row>
    <row r="11" spans="1:7" x14ac:dyDescent="0.35">
      <c r="A11" s="62" t="s">
        <v>306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</row>
    <row r="12" spans="1:7" x14ac:dyDescent="0.35">
      <c r="A12" s="62" t="s">
        <v>307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62" t="s">
        <v>308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62" t="s">
        <v>309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62" t="s">
        <v>310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62" t="s">
        <v>311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x14ac:dyDescent="0.35">
      <c r="A17" s="62" t="s">
        <v>312</v>
      </c>
      <c r="B17" s="120">
        <v>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</row>
    <row r="18" spans="1:7" x14ac:dyDescent="0.35">
      <c r="A18" s="61" t="s">
        <v>313</v>
      </c>
      <c r="B18" s="121">
        <v>1884158</v>
      </c>
      <c r="C18" s="121">
        <v>0</v>
      </c>
      <c r="D18" s="121">
        <v>1884158</v>
      </c>
      <c r="E18" s="121">
        <v>53646.23</v>
      </c>
      <c r="F18" s="121">
        <v>53646.23</v>
      </c>
      <c r="G18" s="121">
        <v>1830511.77</v>
      </c>
    </row>
    <row r="19" spans="1:7" x14ac:dyDescent="0.35">
      <c r="A19" s="62" t="s">
        <v>314</v>
      </c>
      <c r="B19" s="120">
        <v>726849</v>
      </c>
      <c r="C19" s="120">
        <v>0</v>
      </c>
      <c r="D19" s="120">
        <v>726849</v>
      </c>
      <c r="E19" s="120">
        <v>45974.18</v>
      </c>
      <c r="F19" s="120">
        <v>45974.18</v>
      </c>
      <c r="G19" s="120">
        <v>680874.82</v>
      </c>
    </row>
    <row r="20" spans="1:7" x14ac:dyDescent="0.35">
      <c r="A20" s="62" t="s">
        <v>315</v>
      </c>
      <c r="B20" s="120">
        <v>8698</v>
      </c>
      <c r="C20" s="120">
        <v>0</v>
      </c>
      <c r="D20" s="120">
        <v>8698</v>
      </c>
      <c r="E20" s="120">
        <v>6468.59</v>
      </c>
      <c r="F20" s="120">
        <v>6468.59</v>
      </c>
      <c r="G20" s="120">
        <v>2229.41</v>
      </c>
    </row>
    <row r="21" spans="1:7" x14ac:dyDescent="0.35">
      <c r="A21" s="62" t="s">
        <v>316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62" t="s">
        <v>317</v>
      </c>
      <c r="B22" s="120">
        <v>91628</v>
      </c>
      <c r="C22" s="120">
        <v>0</v>
      </c>
      <c r="D22" s="120">
        <v>91628</v>
      </c>
      <c r="E22" s="120">
        <v>44.72</v>
      </c>
      <c r="F22" s="120">
        <v>44.72</v>
      </c>
      <c r="G22" s="120">
        <v>91583.28</v>
      </c>
    </row>
    <row r="23" spans="1:7" x14ac:dyDescent="0.35">
      <c r="A23" s="62" t="s">
        <v>318</v>
      </c>
      <c r="B23" s="120">
        <v>11988</v>
      </c>
      <c r="C23" s="120">
        <v>0</v>
      </c>
      <c r="D23" s="120">
        <v>11988</v>
      </c>
      <c r="E23" s="120">
        <v>0</v>
      </c>
      <c r="F23" s="120">
        <v>0</v>
      </c>
      <c r="G23" s="120">
        <v>11988</v>
      </c>
    </row>
    <row r="24" spans="1:7" x14ac:dyDescent="0.35">
      <c r="A24" s="62" t="s">
        <v>319</v>
      </c>
      <c r="B24" s="120">
        <v>834000</v>
      </c>
      <c r="C24" s="120">
        <v>0</v>
      </c>
      <c r="D24" s="120">
        <v>834000</v>
      </c>
      <c r="E24" s="120">
        <v>0</v>
      </c>
      <c r="F24" s="120">
        <v>0</v>
      </c>
      <c r="G24" s="120">
        <v>834000</v>
      </c>
    </row>
    <row r="25" spans="1:7" x14ac:dyDescent="0.35">
      <c r="A25" s="62" t="s">
        <v>320</v>
      </c>
      <c r="B25" s="120">
        <v>60252</v>
      </c>
      <c r="C25" s="120">
        <v>0</v>
      </c>
      <c r="D25" s="120">
        <v>60252</v>
      </c>
      <c r="E25" s="120">
        <v>0</v>
      </c>
      <c r="F25" s="120">
        <v>0</v>
      </c>
      <c r="G25" s="120">
        <v>60252</v>
      </c>
    </row>
    <row r="26" spans="1:7" x14ac:dyDescent="0.35">
      <c r="A26" s="62" t="s">
        <v>321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62" t="s">
        <v>322</v>
      </c>
      <c r="B27" s="120">
        <v>150743</v>
      </c>
      <c r="C27" s="120">
        <v>0</v>
      </c>
      <c r="D27" s="120">
        <v>150743</v>
      </c>
      <c r="E27" s="120">
        <v>1158.74</v>
      </c>
      <c r="F27" s="120">
        <v>1158.74</v>
      </c>
      <c r="G27" s="120">
        <v>149584.26</v>
      </c>
    </row>
    <row r="28" spans="1:7" x14ac:dyDescent="0.35">
      <c r="A28" s="61" t="s">
        <v>323</v>
      </c>
      <c r="B28" s="121">
        <v>5968723.7999999998</v>
      </c>
      <c r="C28" s="121">
        <v>0</v>
      </c>
      <c r="D28" s="121">
        <v>5968723.7999999998</v>
      </c>
      <c r="E28" s="121">
        <v>492999.11</v>
      </c>
      <c r="F28" s="121">
        <v>490964.31</v>
      </c>
      <c r="G28" s="121">
        <v>5475724.6900000004</v>
      </c>
    </row>
    <row r="29" spans="1:7" x14ac:dyDescent="0.35">
      <c r="A29" s="62" t="s">
        <v>324</v>
      </c>
      <c r="B29" s="120">
        <v>155121</v>
      </c>
      <c r="C29" s="120">
        <v>0</v>
      </c>
      <c r="D29" s="120">
        <v>155121</v>
      </c>
      <c r="E29" s="120">
        <v>20789.38</v>
      </c>
      <c r="F29" s="120">
        <v>20789.38</v>
      </c>
      <c r="G29" s="120">
        <v>134331.62</v>
      </c>
    </row>
    <row r="30" spans="1:7" x14ac:dyDescent="0.35">
      <c r="A30" s="62" t="s">
        <v>325</v>
      </c>
      <c r="B30" s="120">
        <v>862496</v>
      </c>
      <c r="C30" s="120">
        <v>0</v>
      </c>
      <c r="D30" s="120">
        <v>862496</v>
      </c>
      <c r="E30" s="120">
        <v>119938.08</v>
      </c>
      <c r="F30" s="120">
        <v>119938.08</v>
      </c>
      <c r="G30" s="120">
        <v>742557.92</v>
      </c>
    </row>
    <row r="31" spans="1:7" x14ac:dyDescent="0.35">
      <c r="A31" s="62" t="s">
        <v>326</v>
      </c>
      <c r="B31" s="120">
        <v>2544262</v>
      </c>
      <c r="C31" s="120">
        <v>0</v>
      </c>
      <c r="D31" s="120">
        <v>2544262</v>
      </c>
      <c r="E31" s="120">
        <v>200904.6</v>
      </c>
      <c r="F31" s="120">
        <v>200904.6</v>
      </c>
      <c r="G31" s="120">
        <v>2343357.4</v>
      </c>
    </row>
    <row r="32" spans="1:7" x14ac:dyDescent="0.35">
      <c r="A32" s="62" t="s">
        <v>327</v>
      </c>
      <c r="B32" s="120">
        <v>610152</v>
      </c>
      <c r="C32" s="120">
        <v>0</v>
      </c>
      <c r="D32" s="120">
        <v>610152</v>
      </c>
      <c r="E32" s="120">
        <v>39655.46</v>
      </c>
      <c r="F32" s="120">
        <v>39655.46</v>
      </c>
      <c r="G32" s="120">
        <v>570496.54</v>
      </c>
    </row>
    <row r="33" spans="1:7" ht="14.5" customHeight="1" x14ac:dyDescent="0.35">
      <c r="A33" s="62" t="s">
        <v>328</v>
      </c>
      <c r="B33" s="120">
        <v>1268141.8</v>
      </c>
      <c r="C33" s="120">
        <v>0</v>
      </c>
      <c r="D33" s="120">
        <v>1268141.8</v>
      </c>
      <c r="E33" s="120">
        <v>94291.79</v>
      </c>
      <c r="F33" s="120">
        <v>94291.79</v>
      </c>
      <c r="G33" s="120">
        <v>1173850.01</v>
      </c>
    </row>
    <row r="34" spans="1:7" ht="14.5" customHeight="1" x14ac:dyDescent="0.35">
      <c r="A34" s="62" t="s">
        <v>329</v>
      </c>
      <c r="B34" s="120">
        <v>254700</v>
      </c>
      <c r="C34" s="120">
        <v>0</v>
      </c>
      <c r="D34" s="120">
        <v>254700</v>
      </c>
      <c r="E34" s="120">
        <v>0</v>
      </c>
      <c r="F34" s="120">
        <v>0</v>
      </c>
      <c r="G34" s="120">
        <v>254700</v>
      </c>
    </row>
    <row r="35" spans="1:7" ht="14.5" customHeight="1" x14ac:dyDescent="0.35">
      <c r="A35" s="62" t="s">
        <v>330</v>
      </c>
      <c r="B35" s="120">
        <v>48000</v>
      </c>
      <c r="C35" s="120">
        <v>0</v>
      </c>
      <c r="D35" s="120">
        <v>48000</v>
      </c>
      <c r="E35" s="120">
        <v>4244.8</v>
      </c>
      <c r="F35" s="120">
        <v>2210</v>
      </c>
      <c r="G35" s="120">
        <v>43755.199999999997</v>
      </c>
    </row>
    <row r="36" spans="1:7" ht="14.5" customHeight="1" x14ac:dyDescent="0.35">
      <c r="A36" s="62" t="s">
        <v>331</v>
      </c>
      <c r="B36" s="120">
        <v>214331</v>
      </c>
      <c r="C36" s="120">
        <v>0</v>
      </c>
      <c r="D36" s="120">
        <v>214331</v>
      </c>
      <c r="E36" s="120">
        <v>12425</v>
      </c>
      <c r="F36" s="120">
        <v>12425</v>
      </c>
      <c r="G36" s="120">
        <v>201906</v>
      </c>
    </row>
    <row r="37" spans="1:7" ht="14.5" customHeight="1" x14ac:dyDescent="0.35">
      <c r="A37" s="62" t="s">
        <v>332</v>
      </c>
      <c r="B37" s="120">
        <v>11520</v>
      </c>
      <c r="C37" s="120">
        <v>0</v>
      </c>
      <c r="D37" s="120">
        <v>11520</v>
      </c>
      <c r="E37" s="120">
        <v>750</v>
      </c>
      <c r="F37" s="120">
        <v>750</v>
      </c>
      <c r="G37" s="120">
        <v>10770</v>
      </c>
    </row>
    <row r="38" spans="1:7" x14ac:dyDescent="0.35">
      <c r="A38" s="61" t="s">
        <v>333</v>
      </c>
      <c r="B38" s="121">
        <v>10497616</v>
      </c>
      <c r="C38" s="121">
        <v>0</v>
      </c>
      <c r="D38" s="121">
        <v>10497616</v>
      </c>
      <c r="E38" s="121">
        <v>1951553.94</v>
      </c>
      <c r="F38" s="121">
        <v>1950241.58</v>
      </c>
      <c r="G38" s="121">
        <v>8546062.0600000005</v>
      </c>
    </row>
    <row r="39" spans="1:7" x14ac:dyDescent="0.35">
      <c r="A39" s="62" t="s">
        <v>334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35">
      <c r="A40" s="62" t="s">
        <v>335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35">
      <c r="A41" s="62" t="s">
        <v>336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35">
      <c r="A42" s="62" t="s">
        <v>337</v>
      </c>
      <c r="B42" s="121">
        <v>10497616</v>
      </c>
      <c r="C42" s="121">
        <v>0</v>
      </c>
      <c r="D42" s="121">
        <v>10497616</v>
      </c>
      <c r="E42" s="121">
        <v>1951553.94</v>
      </c>
      <c r="F42" s="121">
        <v>1950241.58</v>
      </c>
      <c r="G42" s="121">
        <v>8546062.0600000005</v>
      </c>
    </row>
    <row r="43" spans="1:7" x14ac:dyDescent="0.35">
      <c r="A43" s="62" t="s">
        <v>338</v>
      </c>
      <c r="B43" s="120">
        <v>0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</row>
    <row r="44" spans="1:7" x14ac:dyDescent="0.35">
      <c r="A44" s="62" t="s">
        <v>339</v>
      </c>
      <c r="B44" s="120">
        <v>0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</row>
    <row r="45" spans="1:7" x14ac:dyDescent="0.35">
      <c r="A45" s="62" t="s">
        <v>340</v>
      </c>
      <c r="B45" s="120">
        <v>0</v>
      </c>
      <c r="C45" s="120">
        <v>0</v>
      </c>
      <c r="D45" s="120">
        <v>0</v>
      </c>
      <c r="E45" s="120">
        <v>0</v>
      </c>
      <c r="F45" s="120">
        <v>0</v>
      </c>
      <c r="G45" s="120">
        <v>0</v>
      </c>
    </row>
    <row r="46" spans="1:7" x14ac:dyDescent="0.35">
      <c r="A46" s="62" t="s">
        <v>341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</row>
    <row r="47" spans="1:7" x14ac:dyDescent="0.35">
      <c r="A47" s="62" t="s">
        <v>342</v>
      </c>
      <c r="B47" s="120">
        <v>0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</row>
    <row r="48" spans="1:7" x14ac:dyDescent="0.35">
      <c r="A48" s="61" t="s">
        <v>343</v>
      </c>
      <c r="B48" s="121">
        <v>0</v>
      </c>
      <c r="C48" s="121">
        <v>0</v>
      </c>
      <c r="D48" s="121">
        <v>0</v>
      </c>
      <c r="E48" s="121">
        <v>0</v>
      </c>
      <c r="F48" s="121">
        <v>0</v>
      </c>
      <c r="G48" s="121">
        <v>0</v>
      </c>
    </row>
    <row r="49" spans="1:7" x14ac:dyDescent="0.35">
      <c r="A49" s="62" t="s">
        <v>344</v>
      </c>
      <c r="B49" s="120">
        <v>0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</row>
    <row r="50" spans="1:7" x14ac:dyDescent="0.35">
      <c r="A50" s="62" t="s">
        <v>345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</row>
    <row r="51" spans="1:7" x14ac:dyDescent="0.35">
      <c r="A51" s="62" t="s">
        <v>346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</row>
    <row r="52" spans="1:7" x14ac:dyDescent="0.35">
      <c r="A52" s="62" t="s">
        <v>347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</row>
    <row r="53" spans="1:7" x14ac:dyDescent="0.35">
      <c r="A53" s="62" t="s">
        <v>348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</row>
    <row r="54" spans="1:7" x14ac:dyDescent="0.35">
      <c r="A54" s="62" t="s">
        <v>349</v>
      </c>
      <c r="B54" s="120">
        <v>0</v>
      </c>
      <c r="C54" s="120">
        <v>0</v>
      </c>
      <c r="D54" s="120">
        <v>0</v>
      </c>
      <c r="E54" s="120">
        <v>0</v>
      </c>
      <c r="F54" s="120">
        <v>0</v>
      </c>
      <c r="G54" s="120">
        <v>0</v>
      </c>
    </row>
    <row r="55" spans="1:7" x14ac:dyDescent="0.35">
      <c r="A55" s="62" t="s">
        <v>350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</row>
    <row r="56" spans="1:7" x14ac:dyDescent="0.35">
      <c r="A56" s="62" t="s">
        <v>351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</row>
    <row r="57" spans="1:7" x14ac:dyDescent="0.35">
      <c r="A57" s="62" t="s">
        <v>352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</row>
    <row r="58" spans="1:7" x14ac:dyDescent="0.35">
      <c r="A58" s="61" t="s">
        <v>353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</row>
    <row r="59" spans="1:7" x14ac:dyDescent="0.35">
      <c r="A59" s="62" t="s">
        <v>354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</row>
    <row r="60" spans="1:7" x14ac:dyDescent="0.35">
      <c r="A60" s="62" t="s">
        <v>355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</row>
    <row r="61" spans="1:7" x14ac:dyDescent="0.35">
      <c r="A61" s="62" t="s">
        <v>356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v>0</v>
      </c>
    </row>
    <row r="62" spans="1:7" x14ac:dyDescent="0.35">
      <c r="A62" s="61" t="s">
        <v>357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</row>
    <row r="63" spans="1:7" x14ac:dyDescent="0.35">
      <c r="A63" s="62" t="s">
        <v>358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35">
      <c r="A64" s="62" t="s">
        <v>359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35">
      <c r="A65" s="62" t="s">
        <v>360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35">
      <c r="A66" s="62" t="s">
        <v>361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35">
      <c r="A67" s="62" t="s">
        <v>362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35">
      <c r="A68" s="62" t="s">
        <v>363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35">
      <c r="A69" s="62" t="s">
        <v>364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35">
      <c r="A70" s="62" t="s">
        <v>365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35">
      <c r="A71" s="61" t="s">
        <v>366</v>
      </c>
      <c r="B71" s="120">
        <v>0</v>
      </c>
      <c r="C71" s="120">
        <v>0</v>
      </c>
      <c r="D71" s="120">
        <v>0</v>
      </c>
      <c r="E71" s="120">
        <v>0</v>
      </c>
      <c r="F71" s="120">
        <v>0</v>
      </c>
      <c r="G71" s="120">
        <v>0</v>
      </c>
    </row>
    <row r="72" spans="1:7" x14ac:dyDescent="0.35">
      <c r="A72" s="62" t="s">
        <v>367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x14ac:dyDescent="0.35">
      <c r="A73" s="62" t="s">
        <v>368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35">
      <c r="A74" s="62" t="s">
        <v>369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35">
      <c r="A75" s="61" t="s">
        <v>370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35">
      <c r="A76" s="62" t="s">
        <v>371</v>
      </c>
      <c r="B76" s="120">
        <v>0</v>
      </c>
      <c r="C76" s="120">
        <v>0</v>
      </c>
      <c r="D76" s="120">
        <v>0</v>
      </c>
      <c r="E76" s="120">
        <v>0</v>
      </c>
      <c r="F76" s="120">
        <v>0</v>
      </c>
      <c r="G76" s="120">
        <v>0</v>
      </c>
    </row>
    <row r="77" spans="1:7" x14ac:dyDescent="0.35">
      <c r="A77" s="62" t="s">
        <v>372</v>
      </c>
      <c r="B77" s="120">
        <v>0</v>
      </c>
      <c r="C77" s="120">
        <v>0</v>
      </c>
      <c r="D77" s="120">
        <v>0</v>
      </c>
      <c r="E77" s="120">
        <v>0</v>
      </c>
      <c r="F77" s="120">
        <v>0</v>
      </c>
      <c r="G77" s="120">
        <v>0</v>
      </c>
    </row>
    <row r="78" spans="1:7" x14ac:dyDescent="0.35">
      <c r="A78" s="62" t="s">
        <v>373</v>
      </c>
      <c r="B78" s="120">
        <v>0</v>
      </c>
      <c r="C78" s="120">
        <v>0</v>
      </c>
      <c r="D78" s="120">
        <v>0</v>
      </c>
      <c r="E78" s="120">
        <v>0</v>
      </c>
      <c r="F78" s="120">
        <v>0</v>
      </c>
      <c r="G78" s="120">
        <v>0</v>
      </c>
    </row>
    <row r="79" spans="1:7" x14ac:dyDescent="0.35">
      <c r="A79" s="62" t="s">
        <v>374</v>
      </c>
      <c r="B79" s="120">
        <v>0</v>
      </c>
      <c r="C79" s="120">
        <v>0</v>
      </c>
      <c r="D79" s="120">
        <v>0</v>
      </c>
      <c r="E79" s="120">
        <v>0</v>
      </c>
      <c r="F79" s="120">
        <v>0</v>
      </c>
      <c r="G79" s="120">
        <v>0</v>
      </c>
    </row>
    <row r="80" spans="1:7" x14ac:dyDescent="0.35">
      <c r="A80" s="62" t="s">
        <v>375</v>
      </c>
      <c r="B80" s="120">
        <v>0</v>
      </c>
      <c r="C80" s="120">
        <v>0</v>
      </c>
      <c r="D80" s="120">
        <v>0</v>
      </c>
      <c r="E80" s="120">
        <v>0</v>
      </c>
      <c r="F80" s="120">
        <v>0</v>
      </c>
      <c r="G80" s="120">
        <v>0</v>
      </c>
    </row>
    <row r="81" spans="1:7" x14ac:dyDescent="0.35">
      <c r="A81" s="62" t="s">
        <v>376</v>
      </c>
      <c r="B81" s="120">
        <v>0</v>
      </c>
      <c r="C81" s="120">
        <v>0</v>
      </c>
      <c r="D81" s="120">
        <v>0</v>
      </c>
      <c r="E81" s="120">
        <v>0</v>
      </c>
      <c r="F81" s="120">
        <v>0</v>
      </c>
      <c r="G81" s="120">
        <v>0</v>
      </c>
    </row>
    <row r="82" spans="1:7" x14ac:dyDescent="0.35">
      <c r="A82" s="62" t="s">
        <v>377</v>
      </c>
      <c r="B82" s="120">
        <v>0</v>
      </c>
      <c r="C82" s="120">
        <v>0</v>
      </c>
      <c r="D82" s="120">
        <v>0</v>
      </c>
      <c r="E82" s="120">
        <v>0</v>
      </c>
      <c r="F82" s="120">
        <v>0</v>
      </c>
      <c r="G82" s="120">
        <v>0</v>
      </c>
    </row>
    <row r="83" spans="1:7" x14ac:dyDescent="0.35">
      <c r="A83" s="63"/>
      <c r="B83" s="130"/>
      <c r="C83" s="130"/>
      <c r="D83" s="130"/>
      <c r="E83" s="130"/>
      <c r="F83" s="130"/>
      <c r="G83" s="130"/>
    </row>
    <row r="84" spans="1:7" x14ac:dyDescent="0.35">
      <c r="A84" s="25" t="s">
        <v>378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</row>
    <row r="85" spans="1:7" x14ac:dyDescent="0.35">
      <c r="A85" s="61" t="s">
        <v>305</v>
      </c>
      <c r="B85" s="120">
        <v>0</v>
      </c>
      <c r="C85" s="120">
        <v>0</v>
      </c>
      <c r="D85" s="120">
        <v>0</v>
      </c>
      <c r="E85" s="120">
        <v>0</v>
      </c>
      <c r="F85" s="120">
        <v>0</v>
      </c>
      <c r="G85" s="120">
        <v>0</v>
      </c>
    </row>
    <row r="86" spans="1:7" x14ac:dyDescent="0.35">
      <c r="A86" s="62" t="s">
        <v>306</v>
      </c>
      <c r="B86" s="120">
        <v>0</v>
      </c>
      <c r="C86" s="120">
        <v>0</v>
      </c>
      <c r="D86" s="120">
        <v>0</v>
      </c>
      <c r="E86" s="120">
        <v>0</v>
      </c>
      <c r="F86" s="120">
        <v>0</v>
      </c>
      <c r="G86" s="120">
        <v>0</v>
      </c>
    </row>
    <row r="87" spans="1:7" x14ac:dyDescent="0.35">
      <c r="A87" s="62" t="s">
        <v>307</v>
      </c>
      <c r="B87" s="120">
        <v>0</v>
      </c>
      <c r="C87" s="120">
        <v>0</v>
      </c>
      <c r="D87" s="120">
        <v>0</v>
      </c>
      <c r="E87" s="120">
        <v>0</v>
      </c>
      <c r="F87" s="120">
        <v>0</v>
      </c>
      <c r="G87" s="120">
        <v>0</v>
      </c>
    </row>
    <row r="88" spans="1:7" x14ac:dyDescent="0.35">
      <c r="A88" s="62" t="s">
        <v>308</v>
      </c>
      <c r="B88" s="120">
        <v>0</v>
      </c>
      <c r="C88" s="120">
        <v>0</v>
      </c>
      <c r="D88" s="120">
        <v>0</v>
      </c>
      <c r="E88" s="120">
        <v>0</v>
      </c>
      <c r="F88" s="120">
        <v>0</v>
      </c>
      <c r="G88" s="120">
        <v>0</v>
      </c>
    </row>
    <row r="89" spans="1:7" x14ac:dyDescent="0.35">
      <c r="A89" s="62" t="s">
        <v>309</v>
      </c>
      <c r="B89" s="120">
        <v>0</v>
      </c>
      <c r="C89" s="120">
        <v>0</v>
      </c>
      <c r="D89" s="120">
        <v>0</v>
      </c>
      <c r="E89" s="120">
        <v>0</v>
      </c>
      <c r="F89" s="120">
        <v>0</v>
      </c>
      <c r="G89" s="120">
        <v>0</v>
      </c>
    </row>
    <row r="90" spans="1:7" x14ac:dyDescent="0.35">
      <c r="A90" s="62" t="s">
        <v>310</v>
      </c>
      <c r="B90" s="120">
        <v>0</v>
      </c>
      <c r="C90" s="120">
        <v>0</v>
      </c>
      <c r="D90" s="120">
        <v>0</v>
      </c>
      <c r="E90" s="120">
        <v>0</v>
      </c>
      <c r="F90" s="120">
        <v>0</v>
      </c>
      <c r="G90" s="120">
        <v>0</v>
      </c>
    </row>
    <row r="91" spans="1:7" x14ac:dyDescent="0.35">
      <c r="A91" s="62" t="s">
        <v>311</v>
      </c>
      <c r="B91" s="120">
        <v>0</v>
      </c>
      <c r="C91" s="120">
        <v>0</v>
      </c>
      <c r="D91" s="120">
        <v>0</v>
      </c>
      <c r="E91" s="120">
        <v>0</v>
      </c>
      <c r="F91" s="120">
        <v>0</v>
      </c>
      <c r="G91" s="120">
        <v>0</v>
      </c>
    </row>
    <row r="92" spans="1:7" x14ac:dyDescent="0.35">
      <c r="A92" s="62" t="s">
        <v>312</v>
      </c>
      <c r="B92" s="120">
        <v>0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</row>
    <row r="93" spans="1:7" x14ac:dyDescent="0.35">
      <c r="A93" s="61" t="s">
        <v>313</v>
      </c>
      <c r="B93" s="120">
        <v>0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</row>
    <row r="94" spans="1:7" x14ac:dyDescent="0.35">
      <c r="A94" s="62" t="s">
        <v>314</v>
      </c>
      <c r="B94" s="120">
        <v>0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</row>
    <row r="95" spans="1:7" x14ac:dyDescent="0.35">
      <c r="A95" s="62" t="s">
        <v>315</v>
      </c>
      <c r="B95" s="120">
        <v>0</v>
      </c>
      <c r="C95" s="120">
        <v>0</v>
      </c>
      <c r="D95" s="120">
        <v>0</v>
      </c>
      <c r="E95" s="120">
        <v>0</v>
      </c>
      <c r="F95" s="120">
        <v>0</v>
      </c>
      <c r="G95" s="120">
        <v>0</v>
      </c>
    </row>
    <row r="96" spans="1:7" x14ac:dyDescent="0.35">
      <c r="A96" s="62" t="s">
        <v>316</v>
      </c>
      <c r="B96" s="120">
        <v>0</v>
      </c>
      <c r="C96" s="120">
        <v>0</v>
      </c>
      <c r="D96" s="120">
        <v>0</v>
      </c>
      <c r="E96" s="120">
        <v>0</v>
      </c>
      <c r="F96" s="120">
        <v>0</v>
      </c>
      <c r="G96" s="120">
        <v>0</v>
      </c>
    </row>
    <row r="97" spans="1:7" x14ac:dyDescent="0.35">
      <c r="A97" s="62" t="s">
        <v>317</v>
      </c>
      <c r="B97" s="120">
        <v>0</v>
      </c>
      <c r="C97" s="120">
        <v>0</v>
      </c>
      <c r="D97" s="120">
        <v>0</v>
      </c>
      <c r="E97" s="120">
        <v>0</v>
      </c>
      <c r="F97" s="120">
        <v>0</v>
      </c>
      <c r="G97" s="120">
        <v>0</v>
      </c>
    </row>
    <row r="98" spans="1:7" x14ac:dyDescent="0.35">
      <c r="A98" s="64" t="s">
        <v>318</v>
      </c>
      <c r="B98" s="120">
        <v>0</v>
      </c>
      <c r="C98" s="120">
        <v>0</v>
      </c>
      <c r="D98" s="120">
        <v>0</v>
      </c>
      <c r="E98" s="120">
        <v>0</v>
      </c>
      <c r="F98" s="120">
        <v>0</v>
      </c>
      <c r="G98" s="120">
        <v>0</v>
      </c>
    </row>
    <row r="99" spans="1:7" x14ac:dyDescent="0.35">
      <c r="A99" s="62" t="s">
        <v>319</v>
      </c>
      <c r="B99" s="120">
        <v>0</v>
      </c>
      <c r="C99" s="120">
        <v>0</v>
      </c>
      <c r="D99" s="120">
        <v>0</v>
      </c>
      <c r="E99" s="120">
        <v>0</v>
      </c>
      <c r="F99" s="120">
        <v>0</v>
      </c>
      <c r="G99" s="120">
        <v>0</v>
      </c>
    </row>
    <row r="100" spans="1:7" x14ac:dyDescent="0.35">
      <c r="A100" s="62" t="s">
        <v>320</v>
      </c>
      <c r="B100" s="120">
        <v>0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</row>
    <row r="101" spans="1:7" x14ac:dyDescent="0.35">
      <c r="A101" s="62" t="s">
        <v>321</v>
      </c>
      <c r="B101" s="120">
        <v>0</v>
      </c>
      <c r="C101" s="120">
        <v>0</v>
      </c>
      <c r="D101" s="120">
        <v>0</v>
      </c>
      <c r="E101" s="120">
        <v>0</v>
      </c>
      <c r="F101" s="120">
        <v>0</v>
      </c>
      <c r="G101" s="120">
        <v>0</v>
      </c>
    </row>
    <row r="102" spans="1:7" x14ac:dyDescent="0.35">
      <c r="A102" s="62" t="s">
        <v>322</v>
      </c>
      <c r="B102" s="120">
        <v>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</row>
    <row r="103" spans="1:7" x14ac:dyDescent="0.35">
      <c r="A103" s="61" t="s">
        <v>323</v>
      </c>
      <c r="B103" s="120">
        <v>0</v>
      </c>
      <c r="C103" s="120">
        <v>0</v>
      </c>
      <c r="D103" s="120">
        <v>0</v>
      </c>
      <c r="E103" s="120">
        <v>0</v>
      </c>
      <c r="F103" s="120">
        <v>0</v>
      </c>
      <c r="G103" s="120">
        <v>0</v>
      </c>
    </row>
    <row r="104" spans="1:7" x14ac:dyDescent="0.35">
      <c r="A104" s="62" t="s">
        <v>324</v>
      </c>
      <c r="B104" s="120">
        <v>0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</row>
    <row r="105" spans="1:7" x14ac:dyDescent="0.35">
      <c r="A105" s="62" t="s">
        <v>325</v>
      </c>
      <c r="B105" s="120">
        <v>0</v>
      </c>
      <c r="C105" s="120">
        <v>0</v>
      </c>
      <c r="D105" s="120">
        <v>0</v>
      </c>
      <c r="E105" s="120">
        <v>0</v>
      </c>
      <c r="F105" s="120">
        <v>0</v>
      </c>
      <c r="G105" s="120">
        <v>0</v>
      </c>
    </row>
    <row r="106" spans="1:7" x14ac:dyDescent="0.35">
      <c r="A106" s="62" t="s">
        <v>326</v>
      </c>
      <c r="B106" s="120">
        <v>0</v>
      </c>
      <c r="C106" s="120">
        <v>0</v>
      </c>
      <c r="D106" s="120">
        <v>0</v>
      </c>
      <c r="E106" s="120">
        <v>0</v>
      </c>
      <c r="F106" s="120">
        <v>0</v>
      </c>
      <c r="G106" s="120">
        <v>0</v>
      </c>
    </row>
    <row r="107" spans="1:7" x14ac:dyDescent="0.35">
      <c r="A107" s="62" t="s">
        <v>327</v>
      </c>
      <c r="B107" s="120">
        <v>0</v>
      </c>
      <c r="C107" s="120">
        <v>0</v>
      </c>
      <c r="D107" s="120">
        <v>0</v>
      </c>
      <c r="E107" s="120">
        <v>0</v>
      </c>
      <c r="F107" s="120">
        <v>0</v>
      </c>
      <c r="G107" s="120">
        <v>0</v>
      </c>
    </row>
    <row r="108" spans="1:7" x14ac:dyDescent="0.35">
      <c r="A108" s="62" t="s">
        <v>328</v>
      </c>
      <c r="B108" s="120">
        <v>0</v>
      </c>
      <c r="C108" s="120">
        <v>0</v>
      </c>
      <c r="D108" s="120">
        <v>0</v>
      </c>
      <c r="E108" s="120">
        <v>0</v>
      </c>
      <c r="F108" s="120">
        <v>0</v>
      </c>
      <c r="G108" s="120">
        <v>0</v>
      </c>
    </row>
    <row r="109" spans="1:7" x14ac:dyDescent="0.35">
      <c r="A109" s="62" t="s">
        <v>329</v>
      </c>
      <c r="B109" s="120">
        <v>0</v>
      </c>
      <c r="C109" s="120">
        <v>0</v>
      </c>
      <c r="D109" s="120">
        <v>0</v>
      </c>
      <c r="E109" s="120">
        <v>0</v>
      </c>
      <c r="F109" s="120">
        <v>0</v>
      </c>
      <c r="G109" s="120">
        <v>0</v>
      </c>
    </row>
    <row r="110" spans="1:7" x14ac:dyDescent="0.35">
      <c r="A110" s="62" t="s">
        <v>330</v>
      </c>
      <c r="B110" s="120">
        <v>0</v>
      </c>
      <c r="C110" s="120">
        <v>0</v>
      </c>
      <c r="D110" s="120">
        <v>0</v>
      </c>
      <c r="E110" s="120">
        <v>0</v>
      </c>
      <c r="F110" s="120">
        <v>0</v>
      </c>
      <c r="G110" s="120">
        <v>0</v>
      </c>
    </row>
    <row r="111" spans="1:7" x14ac:dyDescent="0.35">
      <c r="A111" s="62" t="s">
        <v>331</v>
      </c>
      <c r="B111" s="120">
        <v>0</v>
      </c>
      <c r="C111" s="120">
        <v>0</v>
      </c>
      <c r="D111" s="120">
        <v>0</v>
      </c>
      <c r="E111" s="120">
        <v>0</v>
      </c>
      <c r="F111" s="120">
        <v>0</v>
      </c>
      <c r="G111" s="120">
        <v>0</v>
      </c>
    </row>
    <row r="112" spans="1:7" x14ac:dyDescent="0.35">
      <c r="A112" s="62" t="s">
        <v>332</v>
      </c>
      <c r="B112" s="120">
        <v>0</v>
      </c>
      <c r="C112" s="120">
        <v>0</v>
      </c>
      <c r="D112" s="120">
        <v>0</v>
      </c>
      <c r="E112" s="120">
        <v>0</v>
      </c>
      <c r="F112" s="120">
        <v>0</v>
      </c>
      <c r="G112" s="120">
        <v>0</v>
      </c>
    </row>
    <row r="113" spans="1:7" x14ac:dyDescent="0.35">
      <c r="A113" s="61" t="s">
        <v>333</v>
      </c>
      <c r="B113" s="120">
        <v>0</v>
      </c>
      <c r="C113" s="120">
        <v>0</v>
      </c>
      <c r="D113" s="120">
        <v>0</v>
      </c>
      <c r="E113" s="120">
        <v>0</v>
      </c>
      <c r="F113" s="120">
        <v>0</v>
      </c>
      <c r="G113" s="120">
        <v>0</v>
      </c>
    </row>
    <row r="114" spans="1:7" x14ac:dyDescent="0.35">
      <c r="A114" s="62" t="s">
        <v>334</v>
      </c>
      <c r="B114" s="120">
        <v>0</v>
      </c>
      <c r="C114" s="120">
        <v>0</v>
      </c>
      <c r="D114" s="120">
        <v>0</v>
      </c>
      <c r="E114" s="120">
        <v>0</v>
      </c>
      <c r="F114" s="120">
        <v>0</v>
      </c>
      <c r="G114" s="120">
        <v>0</v>
      </c>
    </row>
    <row r="115" spans="1:7" x14ac:dyDescent="0.35">
      <c r="A115" s="62" t="s">
        <v>335</v>
      </c>
      <c r="B115" s="120">
        <v>0</v>
      </c>
      <c r="C115" s="120">
        <v>0</v>
      </c>
      <c r="D115" s="120">
        <v>0</v>
      </c>
      <c r="E115" s="120">
        <v>0</v>
      </c>
      <c r="F115" s="120">
        <v>0</v>
      </c>
      <c r="G115" s="120">
        <v>0</v>
      </c>
    </row>
    <row r="116" spans="1:7" x14ac:dyDescent="0.35">
      <c r="A116" s="62" t="s">
        <v>336</v>
      </c>
      <c r="B116" s="120">
        <v>0</v>
      </c>
      <c r="C116" s="120">
        <v>0</v>
      </c>
      <c r="D116" s="120">
        <v>0</v>
      </c>
      <c r="E116" s="120">
        <v>0</v>
      </c>
      <c r="F116" s="120">
        <v>0</v>
      </c>
      <c r="G116" s="120">
        <v>0</v>
      </c>
    </row>
    <row r="117" spans="1:7" x14ac:dyDescent="0.35">
      <c r="A117" s="62" t="s">
        <v>337</v>
      </c>
      <c r="B117" s="120">
        <v>0</v>
      </c>
      <c r="C117" s="120">
        <v>0</v>
      </c>
      <c r="D117" s="120">
        <v>0</v>
      </c>
      <c r="E117" s="120">
        <v>0</v>
      </c>
      <c r="F117" s="120">
        <v>0</v>
      </c>
      <c r="G117" s="120">
        <v>0</v>
      </c>
    </row>
    <row r="118" spans="1:7" x14ac:dyDescent="0.35">
      <c r="A118" s="62" t="s">
        <v>338</v>
      </c>
      <c r="B118" s="120">
        <v>0</v>
      </c>
      <c r="C118" s="120">
        <v>0</v>
      </c>
      <c r="D118" s="120">
        <v>0</v>
      </c>
      <c r="E118" s="120">
        <v>0</v>
      </c>
      <c r="F118" s="120">
        <v>0</v>
      </c>
      <c r="G118" s="120">
        <v>0</v>
      </c>
    </row>
    <row r="119" spans="1:7" x14ac:dyDescent="0.35">
      <c r="A119" s="62" t="s">
        <v>339</v>
      </c>
      <c r="B119" s="120">
        <v>0</v>
      </c>
      <c r="C119" s="120">
        <v>0</v>
      </c>
      <c r="D119" s="120">
        <v>0</v>
      </c>
      <c r="E119" s="120">
        <v>0</v>
      </c>
      <c r="F119" s="120">
        <v>0</v>
      </c>
      <c r="G119" s="120">
        <v>0</v>
      </c>
    </row>
    <row r="120" spans="1:7" x14ac:dyDescent="0.35">
      <c r="A120" s="62" t="s">
        <v>340</v>
      </c>
      <c r="B120" s="120">
        <v>0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</row>
    <row r="121" spans="1:7" x14ac:dyDescent="0.35">
      <c r="A121" s="62" t="s">
        <v>341</v>
      </c>
      <c r="B121" s="120">
        <v>0</v>
      </c>
      <c r="C121" s="120">
        <v>0</v>
      </c>
      <c r="D121" s="120">
        <v>0</v>
      </c>
      <c r="E121" s="120">
        <v>0</v>
      </c>
      <c r="F121" s="120">
        <v>0</v>
      </c>
      <c r="G121" s="120">
        <v>0</v>
      </c>
    </row>
    <row r="122" spans="1:7" x14ac:dyDescent="0.35">
      <c r="A122" s="62" t="s">
        <v>342</v>
      </c>
      <c r="B122" s="120">
        <v>0</v>
      </c>
      <c r="C122" s="120">
        <v>0</v>
      </c>
      <c r="D122" s="120">
        <v>0</v>
      </c>
      <c r="E122" s="120">
        <v>0</v>
      </c>
      <c r="F122" s="120">
        <v>0</v>
      </c>
      <c r="G122" s="120">
        <v>0</v>
      </c>
    </row>
    <row r="123" spans="1:7" x14ac:dyDescent="0.35">
      <c r="A123" s="61" t="s">
        <v>343</v>
      </c>
      <c r="B123" s="120">
        <v>0</v>
      </c>
      <c r="C123" s="120">
        <v>0</v>
      </c>
      <c r="D123" s="120">
        <v>0</v>
      </c>
      <c r="E123" s="120">
        <v>0</v>
      </c>
      <c r="F123" s="120">
        <v>0</v>
      </c>
      <c r="G123" s="120">
        <v>0</v>
      </c>
    </row>
    <row r="124" spans="1:7" x14ac:dyDescent="0.35">
      <c r="A124" s="62" t="s">
        <v>344</v>
      </c>
      <c r="B124" s="120">
        <v>0</v>
      </c>
      <c r="C124" s="120">
        <v>0</v>
      </c>
      <c r="D124" s="120">
        <v>0</v>
      </c>
      <c r="E124" s="120">
        <v>0</v>
      </c>
      <c r="F124" s="120">
        <v>0</v>
      </c>
      <c r="G124" s="120">
        <v>0</v>
      </c>
    </row>
    <row r="125" spans="1:7" x14ac:dyDescent="0.35">
      <c r="A125" s="62" t="s">
        <v>345</v>
      </c>
      <c r="B125" s="120">
        <v>0</v>
      </c>
      <c r="C125" s="120">
        <v>0</v>
      </c>
      <c r="D125" s="120">
        <v>0</v>
      </c>
      <c r="E125" s="120">
        <v>0</v>
      </c>
      <c r="F125" s="120">
        <v>0</v>
      </c>
      <c r="G125" s="120">
        <v>0</v>
      </c>
    </row>
    <row r="126" spans="1:7" x14ac:dyDescent="0.35">
      <c r="A126" s="62" t="s">
        <v>346</v>
      </c>
      <c r="B126" s="120">
        <v>0</v>
      </c>
      <c r="C126" s="120">
        <v>0</v>
      </c>
      <c r="D126" s="120">
        <v>0</v>
      </c>
      <c r="E126" s="120">
        <v>0</v>
      </c>
      <c r="F126" s="120">
        <v>0</v>
      </c>
      <c r="G126" s="120">
        <v>0</v>
      </c>
    </row>
    <row r="127" spans="1:7" x14ac:dyDescent="0.35">
      <c r="A127" s="62" t="s">
        <v>347</v>
      </c>
      <c r="B127" s="120">
        <v>0</v>
      </c>
      <c r="C127" s="120">
        <v>0</v>
      </c>
      <c r="D127" s="120">
        <v>0</v>
      </c>
      <c r="E127" s="120">
        <v>0</v>
      </c>
      <c r="F127" s="120">
        <v>0</v>
      </c>
      <c r="G127" s="120">
        <v>0</v>
      </c>
    </row>
    <row r="128" spans="1:7" x14ac:dyDescent="0.35">
      <c r="A128" s="62" t="s">
        <v>348</v>
      </c>
      <c r="B128" s="120">
        <v>0</v>
      </c>
      <c r="C128" s="120">
        <v>0</v>
      </c>
      <c r="D128" s="120">
        <v>0</v>
      </c>
      <c r="E128" s="120">
        <v>0</v>
      </c>
      <c r="F128" s="120">
        <v>0</v>
      </c>
      <c r="G128" s="120">
        <v>0</v>
      </c>
    </row>
    <row r="129" spans="1:7" x14ac:dyDescent="0.35">
      <c r="A129" s="62" t="s">
        <v>349</v>
      </c>
      <c r="B129" s="120">
        <v>0</v>
      </c>
      <c r="C129" s="120">
        <v>0</v>
      </c>
      <c r="D129" s="120">
        <v>0</v>
      </c>
      <c r="E129" s="120">
        <v>0</v>
      </c>
      <c r="F129" s="120">
        <v>0</v>
      </c>
      <c r="G129" s="120">
        <v>0</v>
      </c>
    </row>
    <row r="130" spans="1:7" x14ac:dyDescent="0.35">
      <c r="A130" s="62" t="s">
        <v>350</v>
      </c>
      <c r="B130" s="120">
        <v>0</v>
      </c>
      <c r="C130" s="120">
        <v>0</v>
      </c>
      <c r="D130" s="120">
        <v>0</v>
      </c>
      <c r="E130" s="120">
        <v>0</v>
      </c>
      <c r="F130" s="120">
        <v>0</v>
      </c>
      <c r="G130" s="120">
        <v>0</v>
      </c>
    </row>
    <row r="131" spans="1:7" x14ac:dyDescent="0.35">
      <c r="A131" s="62" t="s">
        <v>351</v>
      </c>
      <c r="B131" s="120">
        <v>0</v>
      </c>
      <c r="C131" s="120">
        <v>0</v>
      </c>
      <c r="D131" s="120">
        <v>0</v>
      </c>
      <c r="E131" s="120">
        <v>0</v>
      </c>
      <c r="F131" s="120">
        <v>0</v>
      </c>
      <c r="G131" s="120">
        <v>0</v>
      </c>
    </row>
    <row r="132" spans="1:7" x14ac:dyDescent="0.35">
      <c r="A132" s="62" t="s">
        <v>352</v>
      </c>
      <c r="B132" s="120">
        <v>0</v>
      </c>
      <c r="C132" s="120">
        <v>0</v>
      </c>
      <c r="D132" s="120">
        <v>0</v>
      </c>
      <c r="E132" s="120">
        <v>0</v>
      </c>
      <c r="F132" s="120">
        <v>0</v>
      </c>
      <c r="G132" s="120">
        <v>0</v>
      </c>
    </row>
    <row r="133" spans="1:7" x14ac:dyDescent="0.35">
      <c r="A133" s="61" t="s">
        <v>353</v>
      </c>
      <c r="B133" s="120">
        <v>0</v>
      </c>
      <c r="C133" s="120">
        <v>0</v>
      </c>
      <c r="D133" s="120">
        <v>0</v>
      </c>
      <c r="E133" s="120">
        <v>0</v>
      </c>
      <c r="F133" s="120">
        <v>0</v>
      </c>
      <c r="G133" s="120">
        <v>0</v>
      </c>
    </row>
    <row r="134" spans="1:7" x14ac:dyDescent="0.35">
      <c r="A134" s="62" t="s">
        <v>354</v>
      </c>
      <c r="B134" s="120">
        <v>0</v>
      </c>
      <c r="C134" s="120">
        <v>0</v>
      </c>
      <c r="D134" s="120">
        <v>0</v>
      </c>
      <c r="E134" s="120">
        <v>0</v>
      </c>
      <c r="F134" s="120">
        <v>0</v>
      </c>
      <c r="G134" s="120">
        <v>0</v>
      </c>
    </row>
    <row r="135" spans="1:7" x14ac:dyDescent="0.35">
      <c r="A135" s="62" t="s">
        <v>355</v>
      </c>
      <c r="B135" s="120">
        <v>0</v>
      </c>
      <c r="C135" s="120">
        <v>0</v>
      </c>
      <c r="D135" s="120">
        <v>0</v>
      </c>
      <c r="E135" s="120">
        <v>0</v>
      </c>
      <c r="F135" s="120">
        <v>0</v>
      </c>
      <c r="G135" s="120">
        <v>0</v>
      </c>
    </row>
    <row r="136" spans="1:7" x14ac:dyDescent="0.35">
      <c r="A136" s="62" t="s">
        <v>356</v>
      </c>
      <c r="B136" s="120">
        <v>0</v>
      </c>
      <c r="C136" s="120">
        <v>0</v>
      </c>
      <c r="D136" s="120">
        <v>0</v>
      </c>
      <c r="E136" s="120">
        <v>0</v>
      </c>
      <c r="F136" s="120">
        <v>0</v>
      </c>
      <c r="G136" s="120">
        <v>0</v>
      </c>
    </row>
    <row r="137" spans="1:7" x14ac:dyDescent="0.35">
      <c r="A137" s="61" t="s">
        <v>357</v>
      </c>
      <c r="B137" s="120">
        <v>0</v>
      </c>
      <c r="C137" s="120">
        <v>0</v>
      </c>
      <c r="D137" s="120">
        <v>0</v>
      </c>
      <c r="E137" s="120">
        <v>0</v>
      </c>
      <c r="F137" s="120">
        <v>0</v>
      </c>
      <c r="G137" s="120">
        <v>0</v>
      </c>
    </row>
    <row r="138" spans="1:7" x14ac:dyDescent="0.35">
      <c r="A138" s="62" t="s">
        <v>358</v>
      </c>
      <c r="B138" s="120">
        <v>0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</row>
    <row r="139" spans="1:7" x14ac:dyDescent="0.35">
      <c r="A139" s="62" t="s">
        <v>359</v>
      </c>
      <c r="B139" s="120">
        <v>0</v>
      </c>
      <c r="C139" s="120">
        <v>0</v>
      </c>
      <c r="D139" s="120">
        <v>0</v>
      </c>
      <c r="E139" s="120">
        <v>0</v>
      </c>
      <c r="F139" s="120">
        <v>0</v>
      </c>
      <c r="G139" s="120">
        <v>0</v>
      </c>
    </row>
    <row r="140" spans="1:7" x14ac:dyDescent="0.35">
      <c r="A140" s="62" t="s">
        <v>360</v>
      </c>
      <c r="B140" s="120">
        <v>0</v>
      </c>
      <c r="C140" s="120">
        <v>0</v>
      </c>
      <c r="D140" s="120">
        <v>0</v>
      </c>
      <c r="E140" s="120">
        <v>0</v>
      </c>
      <c r="F140" s="120">
        <v>0</v>
      </c>
      <c r="G140" s="120">
        <v>0</v>
      </c>
    </row>
    <row r="141" spans="1:7" x14ac:dyDescent="0.35">
      <c r="A141" s="62" t="s">
        <v>361</v>
      </c>
      <c r="B141" s="120">
        <v>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</row>
    <row r="142" spans="1:7" x14ac:dyDescent="0.35">
      <c r="A142" s="62" t="s">
        <v>362</v>
      </c>
      <c r="B142" s="120">
        <v>0</v>
      </c>
      <c r="C142" s="120">
        <v>0</v>
      </c>
      <c r="D142" s="120">
        <v>0</v>
      </c>
      <c r="E142" s="120">
        <v>0</v>
      </c>
      <c r="F142" s="120">
        <v>0</v>
      </c>
      <c r="G142" s="120">
        <v>0</v>
      </c>
    </row>
    <row r="143" spans="1:7" x14ac:dyDescent="0.35">
      <c r="A143" s="62" t="s">
        <v>363</v>
      </c>
      <c r="B143" s="120">
        <v>0</v>
      </c>
      <c r="C143" s="120">
        <v>0</v>
      </c>
      <c r="D143" s="120">
        <v>0</v>
      </c>
      <c r="E143" s="120">
        <v>0</v>
      </c>
      <c r="F143" s="120">
        <v>0</v>
      </c>
      <c r="G143" s="120">
        <v>0</v>
      </c>
    </row>
    <row r="144" spans="1:7" x14ac:dyDescent="0.35">
      <c r="A144" s="62" t="s">
        <v>364</v>
      </c>
      <c r="B144" s="120">
        <v>0</v>
      </c>
      <c r="C144" s="120">
        <v>0</v>
      </c>
      <c r="D144" s="120">
        <v>0</v>
      </c>
      <c r="E144" s="120">
        <v>0</v>
      </c>
      <c r="F144" s="120">
        <v>0</v>
      </c>
      <c r="G144" s="120">
        <v>0</v>
      </c>
    </row>
    <row r="145" spans="1:7" x14ac:dyDescent="0.35">
      <c r="A145" s="62" t="s">
        <v>365</v>
      </c>
      <c r="B145" s="120">
        <v>0</v>
      </c>
      <c r="C145" s="120">
        <v>0</v>
      </c>
      <c r="D145" s="120">
        <v>0</v>
      </c>
      <c r="E145" s="120">
        <v>0</v>
      </c>
      <c r="F145" s="120">
        <v>0</v>
      </c>
      <c r="G145" s="120">
        <v>0</v>
      </c>
    </row>
    <row r="146" spans="1:7" x14ac:dyDescent="0.35">
      <c r="A146" s="61" t="s">
        <v>366</v>
      </c>
      <c r="B146" s="120">
        <v>0</v>
      </c>
      <c r="C146" s="120">
        <v>0</v>
      </c>
      <c r="D146" s="120">
        <v>0</v>
      </c>
      <c r="E146" s="120">
        <v>0</v>
      </c>
      <c r="F146" s="120">
        <v>0</v>
      </c>
      <c r="G146" s="120">
        <v>0</v>
      </c>
    </row>
    <row r="147" spans="1:7" x14ac:dyDescent="0.35">
      <c r="A147" s="62" t="s">
        <v>367</v>
      </c>
      <c r="B147" s="120">
        <v>0</v>
      </c>
      <c r="C147" s="120">
        <v>0</v>
      </c>
      <c r="D147" s="120">
        <v>0</v>
      </c>
      <c r="E147" s="120">
        <v>0</v>
      </c>
      <c r="F147" s="120">
        <v>0</v>
      </c>
      <c r="G147" s="120">
        <v>0</v>
      </c>
    </row>
    <row r="148" spans="1:7" x14ac:dyDescent="0.35">
      <c r="A148" s="62" t="s">
        <v>368</v>
      </c>
      <c r="B148" s="120">
        <v>0</v>
      </c>
      <c r="C148" s="120">
        <v>0</v>
      </c>
      <c r="D148" s="120">
        <v>0</v>
      </c>
      <c r="E148" s="120">
        <v>0</v>
      </c>
      <c r="F148" s="120">
        <v>0</v>
      </c>
      <c r="G148" s="120">
        <v>0</v>
      </c>
    </row>
    <row r="149" spans="1:7" x14ac:dyDescent="0.35">
      <c r="A149" s="62" t="s">
        <v>369</v>
      </c>
      <c r="B149" s="120">
        <v>0</v>
      </c>
      <c r="C149" s="120">
        <v>0</v>
      </c>
      <c r="D149" s="120">
        <v>0</v>
      </c>
      <c r="E149" s="120">
        <v>0</v>
      </c>
      <c r="F149" s="120">
        <v>0</v>
      </c>
      <c r="G149" s="120">
        <v>0</v>
      </c>
    </row>
    <row r="150" spans="1:7" x14ac:dyDescent="0.35">
      <c r="A150" s="61" t="s">
        <v>370</v>
      </c>
      <c r="B150" s="120">
        <v>0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</row>
    <row r="151" spans="1:7" x14ac:dyDescent="0.35">
      <c r="A151" s="62" t="s">
        <v>371</v>
      </c>
      <c r="B151" s="120">
        <v>0</v>
      </c>
      <c r="C151" s="120">
        <v>0</v>
      </c>
      <c r="D151" s="120">
        <v>0</v>
      </c>
      <c r="E151" s="120">
        <v>0</v>
      </c>
      <c r="F151" s="120">
        <v>0</v>
      </c>
      <c r="G151" s="120">
        <v>0</v>
      </c>
    </row>
    <row r="152" spans="1:7" x14ac:dyDescent="0.35">
      <c r="A152" s="62" t="s">
        <v>372</v>
      </c>
      <c r="B152" s="120">
        <v>0</v>
      </c>
      <c r="C152" s="120">
        <v>0</v>
      </c>
      <c r="D152" s="120">
        <v>0</v>
      </c>
      <c r="E152" s="120">
        <v>0</v>
      </c>
      <c r="F152" s="120">
        <v>0</v>
      </c>
      <c r="G152" s="120">
        <v>0</v>
      </c>
    </row>
    <row r="153" spans="1:7" x14ac:dyDescent="0.35">
      <c r="A153" s="62" t="s">
        <v>373</v>
      </c>
      <c r="B153" s="120">
        <v>0</v>
      </c>
      <c r="C153" s="120">
        <v>0</v>
      </c>
      <c r="D153" s="120">
        <v>0</v>
      </c>
      <c r="E153" s="120">
        <v>0</v>
      </c>
      <c r="F153" s="120">
        <v>0</v>
      </c>
      <c r="G153" s="120">
        <v>0</v>
      </c>
    </row>
    <row r="154" spans="1:7" x14ac:dyDescent="0.35">
      <c r="A154" s="64" t="s">
        <v>374</v>
      </c>
      <c r="B154" s="120">
        <v>0</v>
      </c>
      <c r="C154" s="120">
        <v>0</v>
      </c>
      <c r="D154" s="120">
        <v>0</v>
      </c>
      <c r="E154" s="120">
        <v>0</v>
      </c>
      <c r="F154" s="120">
        <v>0</v>
      </c>
      <c r="G154" s="120">
        <v>0</v>
      </c>
    </row>
    <row r="155" spans="1:7" x14ac:dyDescent="0.35">
      <c r="A155" s="62" t="s">
        <v>375</v>
      </c>
      <c r="B155" s="120">
        <v>0</v>
      </c>
      <c r="C155" s="120">
        <v>0</v>
      </c>
      <c r="D155" s="120">
        <v>0</v>
      </c>
      <c r="E155" s="120">
        <v>0</v>
      </c>
      <c r="F155" s="120">
        <v>0</v>
      </c>
      <c r="G155" s="120">
        <v>0</v>
      </c>
    </row>
    <row r="156" spans="1:7" x14ac:dyDescent="0.35">
      <c r="A156" s="62" t="s">
        <v>376</v>
      </c>
      <c r="B156" s="120">
        <v>0</v>
      </c>
      <c r="C156" s="120">
        <v>0</v>
      </c>
      <c r="D156" s="120">
        <v>0</v>
      </c>
      <c r="E156" s="120">
        <v>0</v>
      </c>
      <c r="F156" s="120">
        <v>0</v>
      </c>
      <c r="G156" s="120">
        <v>0</v>
      </c>
    </row>
    <row r="157" spans="1:7" x14ac:dyDescent="0.35">
      <c r="A157" s="62" t="s">
        <v>377</v>
      </c>
      <c r="B157" s="120">
        <v>0</v>
      </c>
      <c r="C157" s="120">
        <v>0</v>
      </c>
      <c r="D157" s="120">
        <v>0</v>
      </c>
      <c r="E157" s="120">
        <v>0</v>
      </c>
      <c r="F157" s="120">
        <v>0</v>
      </c>
      <c r="G157" s="120">
        <v>0</v>
      </c>
    </row>
    <row r="158" spans="1:7" x14ac:dyDescent="0.35">
      <c r="A158" s="65"/>
      <c r="B158" s="130"/>
      <c r="C158" s="130"/>
      <c r="D158" s="130"/>
      <c r="E158" s="130"/>
      <c r="F158" s="130"/>
      <c r="G158" s="130"/>
    </row>
    <row r="159" spans="1:7" x14ac:dyDescent="0.35">
      <c r="A159" s="26" t="s">
        <v>379</v>
      </c>
      <c r="B159" s="121">
        <v>18350497.800000001</v>
      </c>
      <c r="C159" s="121">
        <v>0</v>
      </c>
      <c r="D159" s="121">
        <v>18350497.800000001</v>
      </c>
      <c r="E159" s="121">
        <v>2498199.2799999998</v>
      </c>
      <c r="F159" s="121">
        <v>2494852.12</v>
      </c>
      <c r="G159" s="121">
        <v>15852298.52</v>
      </c>
    </row>
    <row r="160" spans="1:7" x14ac:dyDescent="0.35">
      <c r="A160" s="45"/>
      <c r="B160" s="44"/>
      <c r="C160" s="44"/>
      <c r="D160" s="44"/>
      <c r="E160" s="44"/>
      <c r="F160" s="44"/>
      <c r="G160" s="44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50"/>
  <sheetViews>
    <sheetView showGridLines="0" zoomScale="75" zoomScaleNormal="75" workbookViewId="0">
      <selection activeCell="A25" sqref="A25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63" t="s">
        <v>380</v>
      </c>
      <c r="B1" s="164"/>
      <c r="C1" s="164"/>
      <c r="D1" s="164"/>
      <c r="E1" s="164"/>
      <c r="F1" s="164"/>
      <c r="G1" s="165"/>
    </row>
    <row r="2" spans="1:7" ht="15" customHeight="1" x14ac:dyDescent="0.35">
      <c r="A2" s="148" t="str">
        <f>'Formato 1'!A2</f>
        <v>PROCURADURÍA AUXILIAR DE PROTECCIÓN DE NIÑAS, NIÑOS Y ADOLESCENTES DEL MUNICIPIO DE LEON, GUANAJUATO</v>
      </c>
      <c r="B2" s="149"/>
      <c r="C2" s="149"/>
      <c r="D2" s="149"/>
      <c r="E2" s="149"/>
      <c r="F2" s="149"/>
      <c r="G2" s="150"/>
    </row>
    <row r="3" spans="1:7" ht="15" customHeight="1" x14ac:dyDescent="0.35">
      <c r="A3" s="151" t="s">
        <v>297</v>
      </c>
      <c r="B3" s="152"/>
      <c r="C3" s="152"/>
      <c r="D3" s="152"/>
      <c r="E3" s="152"/>
      <c r="F3" s="152"/>
      <c r="G3" s="153"/>
    </row>
    <row r="4" spans="1:7" ht="15" customHeight="1" x14ac:dyDescent="0.35">
      <c r="A4" s="115" t="s">
        <v>381</v>
      </c>
      <c r="B4" s="116"/>
      <c r="C4" s="116"/>
      <c r="D4" s="116"/>
      <c r="E4" s="116"/>
      <c r="F4" s="116"/>
      <c r="G4" s="117"/>
    </row>
    <row r="5" spans="1:7" ht="15" customHeight="1" x14ac:dyDescent="0.35">
      <c r="A5" s="151" t="str">
        <f>'Formato 3'!A4</f>
        <v>Del 1 de enero al 31 de Marzo de 2026</v>
      </c>
      <c r="B5" s="152"/>
      <c r="C5" s="152"/>
      <c r="D5" s="152"/>
      <c r="E5" s="152"/>
      <c r="F5" s="152"/>
      <c r="G5" s="153"/>
    </row>
    <row r="6" spans="1:7" x14ac:dyDescent="0.35">
      <c r="A6" s="154" t="s">
        <v>2</v>
      </c>
      <c r="B6" s="155"/>
      <c r="C6" s="155"/>
      <c r="D6" s="155"/>
      <c r="E6" s="155"/>
      <c r="F6" s="155"/>
      <c r="G6" s="156"/>
    </row>
    <row r="7" spans="1:7" ht="15" customHeight="1" x14ac:dyDescent="0.35">
      <c r="A7" s="158" t="s">
        <v>5</v>
      </c>
      <c r="B7" s="160" t="s">
        <v>299</v>
      </c>
      <c r="C7" s="160"/>
      <c r="D7" s="160"/>
      <c r="E7" s="160"/>
      <c r="F7" s="160"/>
      <c r="G7" s="162" t="s">
        <v>300</v>
      </c>
    </row>
    <row r="8" spans="1:7" ht="29" x14ac:dyDescent="0.35">
      <c r="A8" s="159"/>
      <c r="B8" s="22" t="s">
        <v>205</v>
      </c>
      <c r="C8" s="7" t="s">
        <v>231</v>
      </c>
      <c r="D8" s="22" t="s">
        <v>232</v>
      </c>
      <c r="E8" s="22" t="s">
        <v>190</v>
      </c>
      <c r="F8" s="22" t="s">
        <v>206</v>
      </c>
      <c r="G8" s="161"/>
    </row>
    <row r="9" spans="1:7" ht="15.75" customHeight="1" x14ac:dyDescent="0.35">
      <c r="A9" s="134" t="s">
        <v>554</v>
      </c>
      <c r="B9" s="133">
        <f>+B10+B11+B12+B13+B14+B15+B16+B17</f>
        <v>18350497.800000001</v>
      </c>
      <c r="C9" s="133">
        <f t="shared" ref="C9:F9" si="0">+C10+C11+C12+C13+C14+C15+C16+C17</f>
        <v>0</v>
      </c>
      <c r="D9" s="133">
        <f t="shared" si="0"/>
        <v>18350497.800000001</v>
      </c>
      <c r="E9" s="133">
        <f t="shared" si="0"/>
        <v>2498199.2799999998</v>
      </c>
      <c r="F9" s="133">
        <f t="shared" si="0"/>
        <v>2494852.12</v>
      </c>
      <c r="G9" s="133">
        <f>+G10+G11+G12+G13+G14+G15+G16+G17</f>
        <v>15852298.52</v>
      </c>
    </row>
    <row r="10" spans="1:7" x14ac:dyDescent="0.35">
      <c r="A10" s="135" t="s">
        <v>547</v>
      </c>
      <c r="B10" s="136">
        <v>18350497.800000001</v>
      </c>
      <c r="C10" s="136">
        <v>0</v>
      </c>
      <c r="D10" s="136">
        <v>18350497.800000001</v>
      </c>
      <c r="E10" s="136">
        <v>2498199.2799999998</v>
      </c>
      <c r="F10" s="136">
        <v>2494852.12</v>
      </c>
      <c r="G10" s="136">
        <v>15852298.52</v>
      </c>
    </row>
    <row r="11" spans="1:7" x14ac:dyDescent="0.35">
      <c r="A11" s="142" t="s">
        <v>383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5">
      <c r="A12" s="142" t="s">
        <v>548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5">
      <c r="A13" s="142" t="s">
        <v>549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5">
      <c r="A14" s="142" t="s">
        <v>550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5">
      <c r="A15" s="142" t="s">
        <v>551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5">
      <c r="A16" s="142" t="s">
        <v>552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5">
      <c r="A17" s="142" t="s">
        <v>553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5">
      <c r="A18" s="141" t="s">
        <v>151</v>
      </c>
      <c r="B18" s="39"/>
      <c r="C18" s="39"/>
      <c r="D18" s="39"/>
      <c r="E18" s="39"/>
      <c r="F18" s="39"/>
      <c r="G18" s="39"/>
    </row>
    <row r="19" spans="1:7" x14ac:dyDescent="0.35">
      <c r="A19" s="3" t="s">
        <v>384</v>
      </c>
      <c r="B19" s="4">
        <f>+B20+B21+B22+B22+B23+B24+B25+B26+B27</f>
        <v>0</v>
      </c>
      <c r="C19" s="4">
        <f t="shared" ref="C19:G19" si="1">+C20+C21+C22+C22+C23+C24+C25+C26+C27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5">
      <c r="A20" s="142" t="s">
        <v>382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5">
      <c r="A21" s="142" t="s">
        <v>382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5">
      <c r="A22" s="142" t="s">
        <v>548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5">
      <c r="A23" s="142" t="s">
        <v>549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5">
      <c r="A24" s="142" t="s">
        <v>550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5">
      <c r="A25" s="142" t="s">
        <v>551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5">
      <c r="A26" s="142" t="s">
        <v>552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5">
      <c r="A27" s="140" t="s">
        <v>553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53">
        <v>0</v>
      </c>
    </row>
    <row r="28" spans="1:7" x14ac:dyDescent="0.35">
      <c r="A28" s="142"/>
      <c r="B28" s="53"/>
      <c r="C28" s="53"/>
      <c r="D28" s="53"/>
      <c r="E28" s="53"/>
      <c r="F28" s="53"/>
      <c r="G28" s="53"/>
    </row>
    <row r="29" spans="1:7" x14ac:dyDescent="0.35">
      <c r="A29" s="142"/>
      <c r="B29" s="53"/>
      <c r="C29" s="53"/>
      <c r="D29" s="53"/>
      <c r="E29" s="53"/>
      <c r="F29" s="53"/>
      <c r="G29" s="53"/>
    </row>
    <row r="30" spans="1:7" x14ac:dyDescent="0.35">
      <c r="A30" s="142"/>
      <c r="B30" s="53"/>
      <c r="C30" s="53"/>
      <c r="D30" s="53"/>
      <c r="E30" s="53"/>
      <c r="F30" s="53"/>
      <c r="G30" s="53"/>
    </row>
    <row r="31" spans="1:7" x14ac:dyDescent="0.35">
      <c r="A31" s="19" t="s">
        <v>379</v>
      </c>
      <c r="B31" s="143">
        <f t="shared" ref="B31:G31" si="2">+B9+B19</f>
        <v>18350497.800000001</v>
      </c>
      <c r="C31" s="143">
        <f t="shared" si="2"/>
        <v>0</v>
      </c>
      <c r="D31" s="143">
        <f t="shared" si="2"/>
        <v>18350497.800000001</v>
      </c>
      <c r="E31" s="143">
        <f t="shared" si="2"/>
        <v>2498199.2799999998</v>
      </c>
      <c r="F31" s="143">
        <f t="shared" si="2"/>
        <v>2494852.12</v>
      </c>
      <c r="G31" s="143">
        <f t="shared" si="2"/>
        <v>15852298.52</v>
      </c>
    </row>
    <row r="50" spans="1:6" x14ac:dyDescent="0.35">
      <c r="A50" s="136">
        <v>18350497.800000001</v>
      </c>
      <c r="B50" s="136">
        <v>0</v>
      </c>
      <c r="C50" s="136">
        <v>18350497.800000001</v>
      </c>
      <c r="D50" s="136">
        <v>2498199.2799999998</v>
      </c>
      <c r="E50" s="136">
        <v>2494852.12</v>
      </c>
      <c r="F50" s="136">
        <v>15852298.52</v>
      </c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3:G13 B16:G16 B9:G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49" zoomScale="75" zoomScaleNormal="75" workbookViewId="0">
      <selection activeCell="A77" sqref="A77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66" t="s">
        <v>385</v>
      </c>
      <c r="B1" s="167"/>
      <c r="C1" s="167"/>
      <c r="D1" s="167"/>
      <c r="E1" s="167"/>
      <c r="F1" s="167"/>
      <c r="G1" s="167"/>
    </row>
    <row r="2" spans="1:7" x14ac:dyDescent="0.35">
      <c r="A2" s="84" t="str">
        <f>'Formato 1'!A2</f>
        <v>PROCURADURÍA AUXILIAR DE PROTECCIÓN DE NIÑAS, NIÑOS Y ADOLESCENTES DEL MUNICIPIO DE LEON, GUANAJUATO</v>
      </c>
      <c r="B2" s="85"/>
      <c r="C2" s="85"/>
      <c r="D2" s="85"/>
      <c r="E2" s="85"/>
      <c r="F2" s="85"/>
      <c r="G2" s="86"/>
    </row>
    <row r="3" spans="1:7" x14ac:dyDescent="0.35">
      <c r="A3" s="87" t="s">
        <v>386</v>
      </c>
      <c r="B3" s="88"/>
      <c r="C3" s="88"/>
      <c r="D3" s="88"/>
      <c r="E3" s="88"/>
      <c r="F3" s="88"/>
      <c r="G3" s="89"/>
    </row>
    <row r="4" spans="1:7" x14ac:dyDescent="0.35">
      <c r="A4" s="87" t="s">
        <v>387</v>
      </c>
      <c r="B4" s="88"/>
      <c r="C4" s="88"/>
      <c r="D4" s="88"/>
      <c r="E4" s="88"/>
      <c r="F4" s="88"/>
      <c r="G4" s="89"/>
    </row>
    <row r="5" spans="1:7" x14ac:dyDescent="0.35">
      <c r="A5" s="87" t="str">
        <f>'Formato 3'!A4</f>
        <v>Del 1 de enero al 31 de Marzo de 2026</v>
      </c>
      <c r="B5" s="88"/>
      <c r="C5" s="88"/>
      <c r="D5" s="88"/>
      <c r="E5" s="88"/>
      <c r="F5" s="88"/>
      <c r="G5" s="89"/>
    </row>
    <row r="6" spans="1:7" x14ac:dyDescent="0.35">
      <c r="A6" s="90" t="s">
        <v>2</v>
      </c>
      <c r="B6" s="91"/>
      <c r="C6" s="91"/>
      <c r="D6" s="91"/>
      <c r="E6" s="91"/>
      <c r="F6" s="91"/>
      <c r="G6" s="92"/>
    </row>
    <row r="7" spans="1:7" ht="15.75" customHeight="1" x14ac:dyDescent="0.35">
      <c r="A7" s="158" t="s">
        <v>5</v>
      </c>
      <c r="B7" s="154" t="s">
        <v>299</v>
      </c>
      <c r="C7" s="155"/>
      <c r="D7" s="155"/>
      <c r="E7" s="155"/>
      <c r="F7" s="156"/>
      <c r="G7" s="162" t="s">
        <v>300</v>
      </c>
    </row>
    <row r="8" spans="1:7" ht="29" x14ac:dyDescent="0.35">
      <c r="A8" s="159"/>
      <c r="B8" s="22" t="s">
        <v>205</v>
      </c>
      <c r="C8" s="7" t="s">
        <v>388</v>
      </c>
      <c r="D8" s="22" t="s">
        <v>302</v>
      </c>
      <c r="E8" s="22" t="s">
        <v>190</v>
      </c>
      <c r="F8" s="27" t="s">
        <v>206</v>
      </c>
      <c r="G8" s="161"/>
    </row>
    <row r="9" spans="1:7" ht="16.5" customHeight="1" x14ac:dyDescent="0.35">
      <c r="A9" s="23" t="s">
        <v>389</v>
      </c>
      <c r="B9" s="133">
        <v>18350497.800000001</v>
      </c>
      <c r="C9" s="133">
        <v>0</v>
      </c>
      <c r="D9" s="133">
        <v>18350497.800000001</v>
      </c>
      <c r="E9" s="133">
        <v>2498199.2799999998</v>
      </c>
      <c r="F9" s="133">
        <v>2494852.12</v>
      </c>
      <c r="G9" s="133">
        <v>15852298.52</v>
      </c>
    </row>
    <row r="10" spans="1:7" ht="15" customHeight="1" x14ac:dyDescent="0.35">
      <c r="A10" s="47" t="s">
        <v>390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</row>
    <row r="11" spans="1:7" x14ac:dyDescent="0.35">
      <c r="A11" s="55" t="s">
        <v>391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</row>
    <row r="12" spans="1:7" x14ac:dyDescent="0.35">
      <c r="A12" s="55" t="s">
        <v>392</v>
      </c>
      <c r="B12" s="120">
        <v>0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7" x14ac:dyDescent="0.35">
      <c r="A13" s="55" t="s">
        <v>393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</row>
    <row r="14" spans="1:7" x14ac:dyDescent="0.35">
      <c r="A14" s="55" t="s">
        <v>394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7" x14ac:dyDescent="0.35">
      <c r="A15" s="55" t="s">
        <v>395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</row>
    <row r="16" spans="1:7" x14ac:dyDescent="0.35">
      <c r="A16" s="55" t="s">
        <v>396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x14ac:dyDescent="0.35">
      <c r="A17" s="55" t="s">
        <v>397</v>
      </c>
      <c r="B17" s="120">
        <v>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</row>
    <row r="18" spans="1:7" x14ac:dyDescent="0.35">
      <c r="A18" s="55" t="s">
        <v>398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</row>
    <row r="19" spans="1:7" x14ac:dyDescent="0.35">
      <c r="A19" s="47" t="s">
        <v>399</v>
      </c>
      <c r="B19" s="120">
        <v>18350497.800000001</v>
      </c>
      <c r="C19" s="120">
        <v>0</v>
      </c>
      <c r="D19" s="120">
        <v>18350497.800000001</v>
      </c>
      <c r="E19" s="120">
        <v>2498199.2799999998</v>
      </c>
      <c r="F19" s="120">
        <v>2494852.12</v>
      </c>
      <c r="G19" s="120">
        <v>15852298.52</v>
      </c>
    </row>
    <row r="20" spans="1:7" x14ac:dyDescent="0.35">
      <c r="A20" s="55" t="s">
        <v>400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</row>
    <row r="21" spans="1:7" x14ac:dyDescent="0.35">
      <c r="A21" s="55" t="s">
        <v>401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7" x14ac:dyDescent="0.35">
      <c r="A22" s="55" t="s">
        <v>402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7" x14ac:dyDescent="0.35">
      <c r="A23" s="55" t="s">
        <v>403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35">
      <c r="A24" s="55" t="s">
        <v>404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7" x14ac:dyDescent="0.35">
      <c r="A25" s="55" t="s">
        <v>405</v>
      </c>
      <c r="B25" s="120">
        <v>18350497.800000001</v>
      </c>
      <c r="C25" s="120">
        <v>0</v>
      </c>
      <c r="D25" s="120">
        <v>18350497.800000001</v>
      </c>
      <c r="E25" s="120">
        <v>2498199.2799999998</v>
      </c>
      <c r="F25" s="120">
        <v>2494852.12</v>
      </c>
      <c r="G25" s="120">
        <v>15852298.52</v>
      </c>
    </row>
    <row r="26" spans="1:7" x14ac:dyDescent="0.35">
      <c r="A26" s="55" t="s">
        <v>406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7" x14ac:dyDescent="0.35">
      <c r="A27" s="47" t="s">
        <v>407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</row>
    <row r="28" spans="1:7" x14ac:dyDescent="0.35">
      <c r="A28" s="58" t="s">
        <v>408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</row>
    <row r="29" spans="1:7" x14ac:dyDescent="0.35">
      <c r="A29" s="55" t="s">
        <v>409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35">
      <c r="A30" s="55" t="s">
        <v>410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35">
      <c r="A31" s="55" t="s">
        <v>411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35">
      <c r="A32" s="55" t="s">
        <v>412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5" customHeight="1" x14ac:dyDescent="0.35">
      <c r="A33" s="55" t="s">
        <v>413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5" customHeight="1" x14ac:dyDescent="0.35">
      <c r="A34" s="55" t="s">
        <v>414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5" customHeight="1" x14ac:dyDescent="0.35">
      <c r="A35" s="55" t="s">
        <v>415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5" customHeight="1" x14ac:dyDescent="0.35">
      <c r="A36" s="55" t="s">
        <v>416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5" customHeight="1" x14ac:dyDescent="0.35">
      <c r="A37" s="48" t="s">
        <v>417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</row>
    <row r="38" spans="1:7" x14ac:dyDescent="0.35">
      <c r="A38" s="58" t="s">
        <v>418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29" x14ac:dyDescent="0.35">
      <c r="A39" s="58" t="s">
        <v>419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35">
      <c r="A40" s="58" t="s">
        <v>420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35">
      <c r="A41" s="58" t="s">
        <v>421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35">
      <c r="A42" s="58"/>
      <c r="B42" s="137"/>
      <c r="C42" s="137"/>
      <c r="D42" s="137"/>
      <c r="E42" s="137"/>
      <c r="F42" s="137"/>
      <c r="G42" s="137"/>
    </row>
    <row r="43" spans="1:7" x14ac:dyDescent="0.35">
      <c r="A43" s="3" t="s">
        <v>422</v>
      </c>
      <c r="B43" s="121">
        <v>0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</row>
    <row r="44" spans="1:7" x14ac:dyDescent="0.35">
      <c r="A44" s="47" t="s">
        <v>390</v>
      </c>
      <c r="B44" s="120">
        <v>0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</row>
    <row r="45" spans="1:7" x14ac:dyDescent="0.35">
      <c r="A45" s="58" t="s">
        <v>391</v>
      </c>
      <c r="B45" s="120">
        <v>0</v>
      </c>
      <c r="C45" s="120">
        <v>0</v>
      </c>
      <c r="D45" s="120">
        <v>0</v>
      </c>
      <c r="E45" s="120">
        <v>0</v>
      </c>
      <c r="F45" s="120">
        <v>0</v>
      </c>
      <c r="G45" s="120">
        <v>0</v>
      </c>
    </row>
    <row r="46" spans="1:7" x14ac:dyDescent="0.35">
      <c r="A46" s="58" t="s">
        <v>392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</row>
    <row r="47" spans="1:7" x14ac:dyDescent="0.35">
      <c r="A47" s="58" t="s">
        <v>393</v>
      </c>
      <c r="B47" s="120">
        <v>0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</row>
    <row r="48" spans="1:7" x14ac:dyDescent="0.35">
      <c r="A48" s="58" t="s">
        <v>394</v>
      </c>
      <c r="B48" s="120">
        <v>0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</row>
    <row r="49" spans="1:7" x14ac:dyDescent="0.35">
      <c r="A49" s="58" t="s">
        <v>395</v>
      </c>
      <c r="B49" s="120">
        <v>0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</row>
    <row r="50" spans="1:7" x14ac:dyDescent="0.35">
      <c r="A50" s="58" t="s">
        <v>396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</row>
    <row r="51" spans="1:7" x14ac:dyDescent="0.35">
      <c r="A51" s="58" t="s">
        <v>397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</row>
    <row r="52" spans="1:7" x14ac:dyDescent="0.35">
      <c r="A52" s="58" t="s">
        <v>398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</row>
    <row r="53" spans="1:7" x14ac:dyDescent="0.35">
      <c r="A53" s="47" t="s">
        <v>399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</row>
    <row r="54" spans="1:7" x14ac:dyDescent="0.35">
      <c r="A54" s="58" t="s">
        <v>400</v>
      </c>
      <c r="B54" s="120">
        <v>0</v>
      </c>
      <c r="C54" s="120">
        <v>0</v>
      </c>
      <c r="D54" s="120">
        <v>0</v>
      </c>
      <c r="E54" s="120">
        <v>0</v>
      </c>
      <c r="F54" s="120">
        <v>0</v>
      </c>
      <c r="G54" s="120">
        <v>0</v>
      </c>
    </row>
    <row r="55" spans="1:7" x14ac:dyDescent="0.35">
      <c r="A55" s="58" t="s">
        <v>401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</row>
    <row r="56" spans="1:7" x14ac:dyDescent="0.35">
      <c r="A56" s="58" t="s">
        <v>402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</row>
    <row r="57" spans="1:7" x14ac:dyDescent="0.35">
      <c r="A57" s="59" t="s">
        <v>403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</row>
    <row r="58" spans="1:7" x14ac:dyDescent="0.35">
      <c r="A58" s="58" t="s">
        <v>404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</row>
    <row r="59" spans="1:7" x14ac:dyDescent="0.35">
      <c r="A59" s="58" t="s">
        <v>405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</row>
    <row r="60" spans="1:7" x14ac:dyDescent="0.35">
      <c r="A60" s="58" t="s">
        <v>406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</row>
    <row r="61" spans="1:7" x14ac:dyDescent="0.35">
      <c r="A61" s="47" t="s">
        <v>407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v>0</v>
      </c>
    </row>
    <row r="62" spans="1:7" x14ac:dyDescent="0.35">
      <c r="A62" s="58" t="s">
        <v>408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</row>
    <row r="63" spans="1:7" x14ac:dyDescent="0.35">
      <c r="A63" s="58" t="s">
        <v>409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35">
      <c r="A64" s="58" t="s">
        <v>410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35">
      <c r="A65" s="58" t="s">
        <v>411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35">
      <c r="A66" s="58" t="s">
        <v>412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35">
      <c r="A67" s="58" t="s">
        <v>413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35">
      <c r="A68" s="58" t="s">
        <v>414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35">
      <c r="A69" s="58" t="s">
        <v>415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35">
      <c r="A70" s="58" t="s">
        <v>416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35">
      <c r="A71" s="48" t="s">
        <v>417</v>
      </c>
      <c r="B71" s="138">
        <v>0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</row>
    <row r="72" spans="1:7" x14ac:dyDescent="0.35">
      <c r="A72" s="58" t="s">
        <v>418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29" x14ac:dyDescent="0.35">
      <c r="A73" s="58" t="s">
        <v>419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35">
      <c r="A74" s="58" t="s">
        <v>420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35">
      <c r="A75" s="58" t="s">
        <v>421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35">
      <c r="A76" s="35"/>
      <c r="B76" s="39"/>
      <c r="C76" s="39"/>
      <c r="D76" s="39"/>
      <c r="E76" s="39"/>
      <c r="F76" s="39"/>
      <c r="G76" s="39"/>
    </row>
    <row r="77" spans="1:7" x14ac:dyDescent="0.35">
      <c r="A77" s="3" t="s">
        <v>379</v>
      </c>
      <c r="B77" s="4">
        <f>+B43+B9</f>
        <v>18350497.800000001</v>
      </c>
      <c r="C77" s="4">
        <f t="shared" ref="C77:G77" si="0">+C43+C9</f>
        <v>0</v>
      </c>
      <c r="D77" s="4">
        <f t="shared" si="0"/>
        <v>18350497.800000001</v>
      </c>
      <c r="E77" s="4">
        <f t="shared" si="0"/>
        <v>2498199.2799999998</v>
      </c>
      <c r="F77" s="4">
        <f t="shared" si="0"/>
        <v>2494852.12</v>
      </c>
      <c r="G77" s="4">
        <f t="shared" si="0"/>
        <v>15852298.52</v>
      </c>
    </row>
    <row r="78" spans="1:7" x14ac:dyDescent="0.35">
      <c r="A78" s="45"/>
      <c r="B78" s="60"/>
      <c r="C78" s="60"/>
      <c r="D78" s="60"/>
      <c r="E78" s="60"/>
      <c r="F78" s="60"/>
      <c r="G78" s="6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opLeftCell="A28" zoomScale="75" zoomScaleNormal="75" workbookViewId="0">
      <selection activeCell="B36" sqref="B36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33.65" customHeight="1" x14ac:dyDescent="0.35">
      <c r="A1" s="163" t="s">
        <v>423</v>
      </c>
      <c r="B1" s="146"/>
      <c r="C1" s="146"/>
      <c r="D1" s="146"/>
      <c r="E1" s="146"/>
      <c r="F1" s="146"/>
      <c r="G1" s="147"/>
    </row>
    <row r="2" spans="1:7" x14ac:dyDescent="0.35">
      <c r="A2" s="84" t="str">
        <f>'Formato 1'!A2</f>
        <v>PROCURADURÍA AUXILIAR DE PROTECCIÓN DE NIÑAS, NIÑOS Y ADOLESCENTES DEL MUNICIPIO DE LEON, GUANAJUATO</v>
      </c>
      <c r="B2" s="85"/>
      <c r="C2" s="85"/>
      <c r="D2" s="85"/>
      <c r="E2" s="85"/>
      <c r="F2" s="85"/>
      <c r="G2" s="86"/>
    </row>
    <row r="3" spans="1:7" x14ac:dyDescent="0.35">
      <c r="A3" s="87" t="s">
        <v>297</v>
      </c>
      <c r="B3" s="88"/>
      <c r="C3" s="88"/>
      <c r="D3" s="88"/>
      <c r="E3" s="88"/>
      <c r="F3" s="88"/>
      <c r="G3" s="89"/>
    </row>
    <row r="4" spans="1:7" x14ac:dyDescent="0.35">
      <c r="A4" s="87" t="s">
        <v>424</v>
      </c>
      <c r="B4" s="88"/>
      <c r="C4" s="88"/>
      <c r="D4" s="88"/>
      <c r="E4" s="88"/>
      <c r="F4" s="88"/>
      <c r="G4" s="89"/>
    </row>
    <row r="5" spans="1:7" x14ac:dyDescent="0.35">
      <c r="A5" s="87" t="str">
        <f>'Formato 3'!A4</f>
        <v>Del 1 de enero al 31 de Marzo de 2026</v>
      </c>
      <c r="B5" s="88"/>
      <c r="C5" s="88"/>
      <c r="D5" s="88"/>
      <c r="E5" s="88"/>
      <c r="F5" s="88"/>
      <c r="G5" s="89"/>
    </row>
    <row r="6" spans="1:7" x14ac:dyDescent="0.35">
      <c r="A6" s="90" t="s">
        <v>2</v>
      </c>
      <c r="B6" s="91"/>
      <c r="C6" s="91"/>
      <c r="D6" s="91"/>
      <c r="E6" s="91"/>
      <c r="F6" s="91"/>
      <c r="G6" s="92"/>
    </row>
    <row r="7" spans="1:7" x14ac:dyDescent="0.35">
      <c r="A7" s="158" t="s">
        <v>5</v>
      </c>
      <c r="B7" s="161" t="s">
        <v>299</v>
      </c>
      <c r="C7" s="161"/>
      <c r="D7" s="161"/>
      <c r="E7" s="161"/>
      <c r="F7" s="161"/>
      <c r="G7" s="161" t="s">
        <v>300</v>
      </c>
    </row>
    <row r="8" spans="1:7" ht="29" x14ac:dyDescent="0.35">
      <c r="A8" s="159"/>
      <c r="B8" s="7" t="s">
        <v>205</v>
      </c>
      <c r="C8" s="28" t="s">
        <v>388</v>
      </c>
      <c r="D8" s="28" t="s">
        <v>232</v>
      </c>
      <c r="E8" s="28" t="s">
        <v>190</v>
      </c>
      <c r="F8" s="28" t="s">
        <v>206</v>
      </c>
      <c r="G8" s="168"/>
    </row>
    <row r="9" spans="1:7" ht="15.75" customHeight="1" x14ac:dyDescent="0.35">
      <c r="A9" s="23" t="s">
        <v>425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</row>
    <row r="10" spans="1:7" x14ac:dyDescent="0.35">
      <c r="A10" s="47" t="s">
        <v>426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4">
        <v>0</v>
      </c>
    </row>
    <row r="11" spans="1:7" ht="15.75" customHeight="1" x14ac:dyDescent="0.35">
      <c r="A11" s="47" t="s">
        <v>427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35">
      <c r="A12" s="47" t="s">
        <v>428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35">
      <c r="A13" s="55" t="s">
        <v>429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35">
      <c r="A14" s="55" t="s">
        <v>430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35">
      <c r="A15" s="47" t="s">
        <v>431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ht="29" x14ac:dyDescent="0.35">
      <c r="A16" s="48" t="s">
        <v>432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35">
      <c r="A17" s="55" t="s">
        <v>433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35">
      <c r="A18" s="55" t="s">
        <v>434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35">
      <c r="A19" s="47" t="s">
        <v>435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35">
      <c r="A20" s="35"/>
      <c r="B20" s="56"/>
      <c r="C20" s="56"/>
      <c r="D20" s="56"/>
      <c r="E20" s="56"/>
      <c r="F20" s="56"/>
      <c r="G20" s="56"/>
    </row>
    <row r="21" spans="1:7" x14ac:dyDescent="0.35">
      <c r="A21" s="29" t="s">
        <v>436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</row>
    <row r="22" spans="1:7" x14ac:dyDescent="0.35">
      <c r="A22" s="47" t="s">
        <v>426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4">
        <v>0</v>
      </c>
    </row>
    <row r="23" spans="1:7" x14ac:dyDescent="0.35">
      <c r="A23" s="47" t="s">
        <v>427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35">
      <c r="A24" s="47" t="s">
        <v>428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35">
      <c r="A25" s="55" t="s">
        <v>429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35">
      <c r="A26" s="55" t="s">
        <v>430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35">
      <c r="A27" s="47" t="s">
        <v>431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ht="29" x14ac:dyDescent="0.35">
      <c r="A28" s="48" t="s">
        <v>432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29" spans="1:7" x14ac:dyDescent="0.35">
      <c r="A29" s="55" t="s">
        <v>433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</row>
    <row r="30" spans="1:7" x14ac:dyDescent="0.35">
      <c r="A30" s="55" t="s">
        <v>434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</row>
    <row r="31" spans="1:7" x14ac:dyDescent="0.35">
      <c r="A31" s="47" t="s">
        <v>435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</row>
    <row r="32" spans="1:7" x14ac:dyDescent="0.35">
      <c r="A32" s="35"/>
      <c r="B32" s="56"/>
      <c r="C32" s="56"/>
      <c r="D32" s="56"/>
      <c r="E32" s="56"/>
      <c r="F32" s="56"/>
      <c r="G32" s="56"/>
    </row>
    <row r="33" spans="1:7" ht="14.5" customHeight="1" x14ac:dyDescent="0.35">
      <c r="A33" s="3" t="s">
        <v>437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</row>
    <row r="34" spans="1:7" ht="14.5" customHeight="1" x14ac:dyDescent="0.35">
      <c r="A34" s="45"/>
      <c r="B34" s="57"/>
      <c r="C34" s="57"/>
      <c r="D34" s="57"/>
      <c r="E34" s="57"/>
      <c r="F34" s="57"/>
      <c r="G34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ASUSPAPNNA094</cp:lastModifiedBy>
  <cp:revision/>
  <dcterms:created xsi:type="dcterms:W3CDTF">2023-03-16T22:14:51Z</dcterms:created>
  <dcterms:modified xsi:type="dcterms:W3CDTF">2026-04-20T16:14:24Z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